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hamburgmesseundcongress-my.sharepoint.com/personal/ziegler_hamburg-messe_de/Documents/desktop/"/>
    </mc:Choice>
  </mc:AlternateContent>
  <xr:revisionPtr revIDLastSave="48" documentId="8_{8A3D2DA0-D4D0-425D-924C-F6D43B146FD4}" xr6:coauthVersionLast="47" xr6:coauthVersionMax="47" xr10:uidLastSave="{3FC5FE9E-C3DB-481C-A45F-E2ABE9496073}"/>
  <bookViews>
    <workbookView xWindow="-28920" yWindow="1620" windowWidth="29040" windowHeight="158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O44" i="1"/>
  <c r="E36" i="1"/>
  <c r="O53" i="1"/>
  <c r="J58" i="1"/>
  <c r="A58" i="1"/>
  <c r="J57" i="1"/>
  <c r="A57" i="1"/>
  <c r="J56" i="1"/>
  <c r="A56" i="1"/>
  <c r="O54" i="1" l="1"/>
  <c r="E48" i="1"/>
  <c r="E47" i="1"/>
  <c r="O9" i="1"/>
  <c r="E8" i="1"/>
  <c r="L4" i="1" l="1"/>
  <c r="E46" i="1"/>
  <c r="E44" i="1"/>
  <c r="O7" i="1"/>
  <c r="O14" i="1"/>
  <c r="O13" i="1"/>
  <c r="O22" i="1"/>
  <c r="O21" i="1"/>
  <c r="O20" i="1"/>
  <c r="O19" i="1"/>
  <c r="O18" i="1"/>
  <c r="O17" i="1"/>
  <c r="O16" i="1"/>
  <c r="O28" i="1"/>
  <c r="O27" i="1"/>
  <c r="O26" i="1"/>
  <c r="O25" i="1"/>
  <c r="O24" i="1"/>
  <c r="O32" i="1"/>
  <c r="O31" i="1"/>
  <c r="O30" i="1"/>
  <c r="O37" i="1"/>
  <c r="O36" i="1"/>
  <c r="O43" i="1"/>
  <c r="O42" i="1"/>
  <c r="O41" i="1"/>
  <c r="O40" i="1"/>
  <c r="O50" i="1"/>
  <c r="O49" i="1"/>
  <c r="O48" i="1"/>
  <c r="O47" i="1"/>
  <c r="O46" i="1"/>
  <c r="O45" i="1"/>
  <c r="O52" i="1"/>
  <c r="E53" i="1"/>
  <c r="E52" i="1"/>
  <c r="E50" i="1"/>
  <c r="E49" i="1"/>
  <c r="E43" i="1"/>
  <c r="E42" i="1"/>
  <c r="E41" i="1"/>
  <c r="E40" i="1"/>
  <c r="E38" i="1"/>
  <c r="E37" i="1"/>
  <c r="E34" i="1"/>
  <c r="E33" i="1"/>
  <c r="E32" i="1"/>
  <c r="E31" i="1"/>
  <c r="E28" i="1"/>
  <c r="O34" i="1"/>
  <c r="E27" i="1"/>
  <c r="E20" i="1"/>
  <c r="E9" i="1"/>
  <c r="E39" i="1"/>
  <c r="E23" i="1"/>
  <c r="E19" i="1"/>
  <c r="E12" i="1"/>
  <c r="O15" i="1"/>
  <c r="E26" i="1"/>
  <c r="E25" i="1"/>
  <c r="E21" i="1"/>
  <c r="E18" i="1"/>
  <c r="E17" i="1"/>
  <c r="E16" i="1"/>
  <c r="E15" i="1"/>
  <c r="E13" i="1"/>
  <c r="E11" i="1"/>
  <c r="E51" i="1"/>
  <c r="E54" i="1"/>
  <c r="E45" i="1"/>
  <c r="E35" i="1"/>
  <c r="E30" i="1"/>
  <c r="E29" i="1"/>
  <c r="E24" i="1"/>
  <c r="E22" i="1"/>
  <c r="E14" i="1"/>
  <c r="E10" i="1"/>
  <c r="O51" i="1"/>
  <c r="O8" i="1"/>
  <c r="O10" i="1"/>
  <c r="O11" i="1"/>
  <c r="O12" i="1"/>
  <c r="O38" i="1"/>
  <c r="O29" i="1"/>
  <c r="O39" i="1"/>
  <c r="O33" i="1"/>
  <c r="O35" i="1"/>
  <c r="O23" i="1"/>
  <c r="M11" i="1"/>
  <c r="M36" i="1"/>
  <c r="M29" i="1"/>
  <c r="M39" i="1"/>
  <c r="M33" i="1"/>
  <c r="N53" i="1" l="1"/>
  <c r="D48" i="1"/>
  <c r="N54" i="1"/>
  <c r="N51" i="1"/>
  <c r="N7" i="1"/>
  <c r="D30" i="1"/>
  <c r="D20" i="1"/>
  <c r="N39" i="1"/>
  <c r="D40" i="1"/>
  <c r="D9" i="1"/>
  <c r="N17" i="1"/>
  <c r="N11" i="1"/>
  <c r="N27" i="1"/>
  <c r="N22" i="1"/>
  <c r="D39" i="1"/>
  <c r="D11" i="1"/>
  <c r="N35" i="1"/>
  <c r="D19" i="1"/>
  <c r="D8" i="1"/>
  <c r="D14" i="1"/>
  <c r="N13" i="1"/>
  <c r="N26" i="1"/>
  <c r="D32" i="1"/>
  <c r="D51" i="1"/>
  <c r="N42" i="1"/>
  <c r="D13" i="1"/>
  <c r="N50" i="1"/>
  <c r="N48" i="1"/>
  <c r="N30" i="1"/>
  <c r="N18" i="1"/>
  <c r="N8" i="1"/>
  <c r="D25" i="1"/>
  <c r="D33" i="1"/>
  <c r="N24" i="1"/>
  <c r="N33" i="1"/>
  <c r="D52" i="1"/>
  <c r="N41" i="1"/>
  <c r="N10" i="1"/>
  <c r="D53" i="1"/>
  <c r="N21" i="1"/>
  <c r="D27" i="1"/>
  <c r="D35" i="1"/>
  <c r="D18" i="1"/>
  <c r="N28" i="1"/>
  <c r="D45" i="1"/>
  <c r="D37" i="1"/>
  <c r="D7" i="1"/>
  <c r="D21" i="1"/>
  <c r="D23" i="1"/>
  <c r="D17" i="1"/>
  <c r="N29" i="1"/>
  <c r="N38" i="1"/>
  <c r="D22" i="1"/>
  <c r="N44" i="1"/>
  <c r="N15" i="1"/>
  <c r="N52" i="1"/>
  <c r="N34" i="1"/>
  <c r="N32" i="1"/>
  <c r="D31" i="1"/>
  <c r="D34" i="1"/>
  <c r="D47" i="1"/>
  <c r="D29" i="1"/>
  <c r="N9" i="1"/>
  <c r="N37" i="1"/>
  <c r="D41" i="1"/>
  <c r="D26" i="1"/>
  <c r="D24" i="1"/>
  <c r="D36" i="1"/>
  <c r="D44" i="1"/>
  <c r="D43" i="1"/>
  <c r="N40" i="1"/>
  <c r="N25" i="1"/>
  <c r="D16" i="1"/>
  <c r="N43" i="1"/>
  <c r="N16" i="1"/>
  <c r="D10" i="1"/>
  <c r="D15" i="1"/>
  <c r="N31" i="1"/>
  <c r="N45" i="1"/>
  <c r="N14" i="1"/>
  <c r="N12" i="1"/>
  <c r="D54" i="1"/>
  <c r="N20" i="1"/>
  <c r="D42" i="1"/>
  <c r="D49" i="1"/>
  <c r="D28" i="1"/>
  <c r="N36" i="1"/>
  <c r="N46" i="1"/>
  <c r="N19" i="1"/>
  <c r="D38" i="1"/>
  <c r="N47" i="1"/>
  <c r="D12" i="1"/>
  <c r="D46" i="1"/>
  <c r="N23" i="1"/>
  <c r="D50" i="1"/>
  <c r="N49" i="1"/>
</calcChain>
</file>

<file path=xl/sharedStrings.xml><?xml version="1.0" encoding="utf-8"?>
<sst xmlns="http://schemas.openxmlformats.org/spreadsheetml/2006/main" count="123" uniqueCount="123">
  <si>
    <t xml:space="preserve">      Termine / Deadlines</t>
  </si>
  <si>
    <t>Deutsch / German (in alphabetischer Reihenfolge)</t>
  </si>
  <si>
    <t>Englisch / English (in alphabetical order)</t>
  </si>
  <si>
    <t>Auswahl
klick</t>
  </si>
  <si>
    <t>Auswahl</t>
  </si>
  <si>
    <t xml:space="preserve">Leistungen </t>
  </si>
  <si>
    <t xml:space="preserve">Bestelltermin 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</si>
  <si>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</si>
  <si>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Erledigt</t>
  </si>
  <si>
    <t>Section 
click</t>
  </si>
  <si>
    <t>Selection</t>
  </si>
  <si>
    <t>Services</t>
  </si>
  <si>
    <t>Bemerkungen</t>
  </si>
  <si>
    <t>Deadline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</si>
  <si>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</si>
  <si>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done</t>
  </si>
  <si>
    <t>Abfallentsorgung</t>
  </si>
  <si>
    <t>Additional stand equipment</t>
  </si>
  <si>
    <t>Abnahmepflichtige Anlagen und Einrichtungen</t>
  </si>
  <si>
    <t xml:space="preserve">Advance stand erection </t>
  </si>
  <si>
    <t>Anmeldung der Anlieferung Exponate/Schwerlasten</t>
  </si>
  <si>
    <t xml:space="preserve">Advertising at the trade fair site </t>
  </si>
  <si>
    <t xml:space="preserve">Anzeige Fachbauleiter </t>
  </si>
  <si>
    <t>Advertising your trade fair appearance</t>
  </si>
  <si>
    <t>Audio-Video-Technik</t>
  </si>
  <si>
    <t>Application for insurance</t>
  </si>
  <si>
    <t>Auf- und Abbauhilfen</t>
  </si>
  <si>
    <t xml:space="preserve">Approval of stand construction </t>
  </si>
  <si>
    <t>Banner u. Großformatdrucke</t>
  </si>
  <si>
    <t xml:space="preserve">Audio-visual equipment </t>
  </si>
  <si>
    <t xml:space="preserve">Besprechungsräume </t>
  </si>
  <si>
    <t xml:space="preserve">Banners and giant prints </t>
  </si>
  <si>
    <t xml:space="preserve">Bewachung </t>
  </si>
  <si>
    <t>Cab coupons</t>
  </si>
  <si>
    <t xml:space="preserve">Blumendekoration </t>
  </si>
  <si>
    <t xml:space="preserve">Catering </t>
  </si>
  <si>
    <t>Bodenbeläge</t>
  </si>
  <si>
    <t>Ceiling fixtures/suspended items</t>
  </si>
  <si>
    <t xml:space="preserve">Catering/Getränke u. Snacks </t>
  </si>
  <si>
    <t>Cleaning</t>
  </si>
  <si>
    <t xml:space="preserve">Deckenabhängungen/Traversen </t>
  </si>
  <si>
    <t>Compressed-air connection</t>
  </si>
  <si>
    <t xml:space="preserve">Druckluftanschluss </t>
  </si>
  <si>
    <t>Delivery of exhibits</t>
  </si>
  <si>
    <t xml:space="preserve">Elektroinstallation </t>
  </si>
  <si>
    <t>Electrical installations</t>
  </si>
  <si>
    <t>Gaststättengesetz (Ausschank von Alkohol)</t>
  </si>
  <si>
    <t>Empty shopping basket</t>
  </si>
  <si>
    <t>Hostessen</t>
  </si>
  <si>
    <t>Equipment requiring registration and inspection</t>
  </si>
  <si>
    <t>Hotel- und Reiseservice</t>
  </si>
  <si>
    <t>Floor coverings</t>
  </si>
  <si>
    <t>Informations- und Kommunikationstechnologie</t>
  </si>
  <si>
    <t xml:space="preserve">Flower decoration </t>
  </si>
  <si>
    <t xml:space="preserve">Mietmöbel </t>
  </si>
  <si>
    <t>Guard services</t>
  </si>
  <si>
    <t>Musiknutzung bei Messen (GEMA)</t>
  </si>
  <si>
    <t>Hired furniture and fittings</t>
  </si>
  <si>
    <t>Parkausweise, Parkplätze</t>
  </si>
  <si>
    <t xml:space="preserve">Hiring trade fair staff </t>
  </si>
  <si>
    <t>Pressearbeit</t>
  </si>
  <si>
    <t xml:space="preserve">Hotel and travel service </t>
  </si>
  <si>
    <t xml:space="preserve">Prüfung selbstinstallierte Anlage </t>
  </si>
  <si>
    <t>Industrial gases</t>
  </si>
  <si>
    <t xml:space="preserve">Reinigung </t>
  </si>
  <si>
    <t>Information and communications technology</t>
  </si>
  <si>
    <t>Spedition/Logistik</t>
  </si>
  <si>
    <t>Later stand dismantling</t>
  </si>
  <si>
    <t>Sprinkleranlagen</t>
  </si>
  <si>
    <t>Meeting rooms</t>
  </si>
  <si>
    <t>Standbau</t>
  </si>
  <si>
    <t>Music use at trade fairs (GEMA)</t>
  </si>
  <si>
    <t>Standbaugenehmigung</t>
  </si>
  <si>
    <t>Notification by building supervisor</t>
  </si>
  <si>
    <t>Standparty</t>
  </si>
  <si>
    <t>Parking tickets</t>
  </si>
  <si>
    <t>Standskizze für Installationen</t>
  </si>
  <si>
    <t>Partitions</t>
  </si>
  <si>
    <t>Systemstände</t>
  </si>
  <si>
    <t>Press work</t>
  </si>
  <si>
    <t>Taxi-Service</t>
  </si>
  <si>
    <t>Restaurant law (serve alkoholic beverages)</t>
  </si>
  <si>
    <t>Technische Gase</t>
  </si>
  <si>
    <t>Sprinkler systems</t>
  </si>
  <si>
    <t xml:space="preserve">Telekommunikation </t>
  </si>
  <si>
    <t>Staff for set up and dismantling</t>
  </si>
  <si>
    <t>Trennwände</t>
  </si>
  <si>
    <t>Stand fittings</t>
  </si>
  <si>
    <t>Überprüfung Elektroinstallation</t>
  </si>
  <si>
    <t>Stand packages</t>
  </si>
  <si>
    <t>Verlängerter Abbau</t>
  </si>
  <si>
    <t>Stand parties</t>
  </si>
  <si>
    <t xml:space="preserve">Versicherung </t>
  </si>
  <si>
    <t>Stand plan for installations</t>
  </si>
  <si>
    <t xml:space="preserve">Vorbereitende Kundenwerbung </t>
  </si>
  <si>
    <t>Steam/smoke extractor equipment</t>
  </si>
  <si>
    <t>Vorgezogener Aufbau</t>
  </si>
  <si>
    <t xml:space="preserve">Telecommunications facilities </t>
  </si>
  <si>
    <t>WLAN</t>
  </si>
  <si>
    <t>Test handover certificate</t>
  </si>
  <si>
    <t>Warenkorb OSC leeren</t>
  </si>
  <si>
    <t>Testing electrical installations</t>
  </si>
  <si>
    <t>Wasserinstallation</t>
  </si>
  <si>
    <t>Transportation of goods</t>
  </si>
  <si>
    <t xml:space="preserve">Werbung auf dem Messegelände </t>
  </si>
  <si>
    <t>Two-storey exhibition stands</t>
  </si>
  <si>
    <t xml:space="preserve">Wrasen-/Rauchgasabzüge </t>
  </si>
  <si>
    <t xml:space="preserve">Waste collection </t>
  </si>
  <si>
    <t>Zusätzliche Standausstattung</t>
  </si>
  <si>
    <t>Water installations</t>
  </si>
  <si>
    <t xml:space="preserve">Zweigeschossiger Stand/Sonderaufbauten </t>
  </si>
  <si>
    <t>Wi-Fi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</si>
  <si>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</si>
  <si>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</si>
  <si>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</si>
  <si>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</si>
  <si>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</si>
  <si>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</si>
  <si>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</si>
  <si>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</si>
  <si>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Internorga 2025</t>
  </si>
  <si>
    <t>14.03.2025 - 18.03.2025</t>
  </si>
  <si>
    <t>www.internorga.com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</si>
</sst>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36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</cellStyleXfs>
  <cellXfs count="91">
    <xf numFmtId="0" fontId="0" fillId="0" borderId="0" xfId="0"/>
    <xf numFmtId="0" fontId="17" fillId="0" borderId="0" xfId="1" applyAlignment="1" applyProtection="1"/>
    <xf numFmtId="0" fontId="21" fillId="0" borderId="0" xfId="0" applyFont="1"/>
    <xf numFmtId="0" fontId="2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16" fillId="0" borderId="0" xfId="0" applyNumberFormat="1" applyFont="1"/>
    <xf numFmtId="0" fontId="1" fillId="0" borderId="0" xfId="0" applyFont="1"/>
    <xf numFmtId="0" fontId="1" fillId="3" borderId="3" xfId="0" applyFont="1" applyFill="1" applyBorder="1"/>
    <xf numFmtId="0" fontId="2" fillId="0" borderId="0" xfId="0" applyFont="1"/>
    <xf numFmtId="0" fontId="4" fillId="0" borderId="6" xfId="0" applyFont="1" applyBorder="1" applyAlignment="1">
      <alignment horizontal="center"/>
    </xf>
    <xf numFmtId="14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1" applyNumberFormat="1" applyAlignment="1" applyProtection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/>
    </xf>
    <xf numFmtId="14" fontId="11" fillId="0" borderId="6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4" fontId="11" fillId="0" borderId="6" xfId="0" applyNumberFormat="1" applyFont="1" applyBorder="1" applyAlignment="1" applyProtection="1">
      <alignment vertical="center"/>
      <protection locked="0"/>
    </xf>
    <xf numFmtId="14" fontId="11" fillId="0" borderId="14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Alignment="1">
      <alignment horizontal="center" vertical="center"/>
    </xf>
    <xf numFmtId="14" fontId="2" fillId="0" borderId="5" xfId="0" applyNumberFormat="1" applyFont="1" applyBorder="1" applyAlignment="1">
      <alignment horizontal="right" vertical="center"/>
    </xf>
    <xf numFmtId="14" fontId="11" fillId="0" borderId="19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Border="1" applyAlignment="1">
      <alignment vertical="center"/>
    </xf>
    <xf numFmtId="14" fontId="2" fillId="0" borderId="8" xfId="0" applyNumberFormat="1" applyFont="1" applyBorder="1" applyAlignment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Border="1" applyAlignment="1">
      <alignment vertical="center"/>
    </xf>
    <xf numFmtId="14" fontId="2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18" xfId="0" quotePrefix="1" applyFont="1" applyBorder="1" applyAlignment="1">
      <alignment vertical="center"/>
    </xf>
    <xf numFmtId="0" fontId="2" fillId="0" borderId="20" xfId="0" quotePrefix="1" applyFont="1" applyBorder="1" applyAlignment="1">
      <alignment vertical="center"/>
    </xf>
    <xf numFmtId="0" fontId="2" fillId="0" borderId="11" xfId="0" quotePrefix="1" applyFont="1" applyBorder="1" applyAlignment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Border="1" applyAlignment="1">
      <alignment horizontal="right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Border="1" applyAlignment="1" applyProtection="1">
      <alignment horizontal="center" vertical="center"/>
      <protection locked="0"/>
    </xf>
    <xf numFmtId="0" fontId="1" fillId="3" borderId="32" xfId="0" applyFont="1" applyFill="1" applyBorder="1"/>
    <xf numFmtId="0" fontId="4" fillId="0" borderId="12" xfId="0" applyFont="1" applyBorder="1" applyAlignment="1" applyProtection="1">
      <alignment horizontal="center" vertical="center"/>
      <protection locked="0"/>
    </xf>
    <xf numFmtId="14" fontId="2" fillId="0" borderId="33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1" fillId="0" borderId="21" xfId="0" applyNumberFormat="1" applyFont="1" applyBorder="1" applyAlignment="1">
      <alignment horizontal="left" vertical="center" indent="1"/>
    </xf>
    <xf numFmtId="14" fontId="1" fillId="0" borderId="2" xfId="0" applyNumberFormat="1" applyFont="1" applyBorder="1" applyAlignment="1">
      <alignment horizontal="left" vertical="center" indent="1"/>
    </xf>
    <xf numFmtId="14" fontId="1" fillId="0" borderId="22" xfId="0" applyNumberFormat="1" applyFont="1" applyBorder="1" applyAlignment="1">
      <alignment horizontal="left" vertical="center" indent="1"/>
    </xf>
    <xf numFmtId="0" fontId="15" fillId="0" borderId="23" xfId="0" applyFont="1" applyBorder="1" applyAlignment="1">
      <alignment horizontal="center" vertical="center"/>
    </xf>
    <xf numFmtId="0" fontId="17" fillId="0" borderId="16" xfId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checked="Checked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checked="Checked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checked="Checked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checked="Checked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checked="Checked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checked="Checked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checked="Checked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checked="Checked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checked="Checked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28575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39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28575</xdr:rowOff>
        </xdr:from>
        <xdr:to>
          <xdr:col>1</xdr:col>
          <xdr:colOff>9525</xdr:colOff>
          <xdr:row>33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0</xdr:rowOff>
        </xdr:from>
        <xdr:to>
          <xdr:col>10</xdr:col>
          <xdr:colOff>9525</xdr:colOff>
          <xdr:row>23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33</xdr:row>
          <xdr:rowOff>19050</xdr:rowOff>
        </xdr:from>
        <xdr:to>
          <xdr:col>10</xdr:col>
          <xdr:colOff>9525</xdr:colOff>
          <xdr:row>33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45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53</xdr:row>
          <xdr:rowOff>38100</xdr:rowOff>
        </xdr:from>
        <xdr:to>
          <xdr:col>10</xdr:col>
          <xdr:colOff>9525</xdr:colOff>
          <xdr:row>54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35</xdr:row>
          <xdr:rowOff>28575</xdr:rowOff>
        </xdr:from>
        <xdr:to>
          <xdr:col>10</xdr:col>
          <xdr:colOff>9525</xdr:colOff>
          <xdr:row>36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51</xdr:row>
          <xdr:rowOff>38100</xdr:rowOff>
        </xdr:from>
        <xdr:to>
          <xdr:col>10</xdr:col>
          <xdr:colOff>9525</xdr:colOff>
          <xdr:row>52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28575</xdr:rowOff>
        </xdr:from>
        <xdr:to>
          <xdr:col>10</xdr:col>
          <xdr:colOff>9525</xdr:colOff>
          <xdr:row>37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38100</xdr:rowOff>
        </xdr:from>
        <xdr:to>
          <xdr:col>10</xdr:col>
          <xdr:colOff>9525</xdr:colOff>
          <xdr:row>48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38100</xdr:rowOff>
        </xdr:from>
        <xdr:to>
          <xdr:col>10</xdr:col>
          <xdr:colOff>9525</xdr:colOff>
          <xdr:row>50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0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19050</xdr:rowOff>
        </xdr:from>
        <xdr:to>
          <xdr:col>10</xdr:col>
          <xdr:colOff>9525</xdr:colOff>
          <xdr:row>24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39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28575</xdr:rowOff>
        </xdr:from>
        <xdr:to>
          <xdr:col>10</xdr:col>
          <xdr:colOff>9525</xdr:colOff>
          <xdr:row>34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28575</xdr:rowOff>
        </xdr:from>
        <xdr:to>
          <xdr:col>10</xdr:col>
          <xdr:colOff>9525</xdr:colOff>
          <xdr:row>38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42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19050</xdr:rowOff>
        </xdr:from>
        <xdr:to>
          <xdr:col>6</xdr:col>
          <xdr:colOff>0</xdr:colOff>
          <xdr:row>25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28575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38100</xdr:rowOff>
        </xdr:from>
        <xdr:to>
          <xdr:col>6</xdr:col>
          <xdr:colOff>0</xdr:colOff>
          <xdr:row>52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28575</xdr:rowOff>
        </xdr:from>
        <xdr:to>
          <xdr:col>6</xdr:col>
          <xdr:colOff>0</xdr:colOff>
          <xdr:row>34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6</xdr:col>
          <xdr:colOff>0</xdr:colOff>
          <xdr:row>54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28575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38100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38100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28575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43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28575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42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28</xdr:row>
          <xdr:rowOff>19050</xdr:rowOff>
        </xdr:from>
        <xdr:to>
          <xdr:col>10</xdr:col>
          <xdr:colOff>9525</xdr:colOff>
          <xdr:row>28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25</xdr:row>
          <xdr:rowOff>19050</xdr:rowOff>
        </xdr:from>
        <xdr:to>
          <xdr:col>16</xdr:col>
          <xdr:colOff>0</xdr:colOff>
          <xdr:row>25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34</xdr:row>
          <xdr:rowOff>19050</xdr:rowOff>
        </xdr:from>
        <xdr:to>
          <xdr:col>16</xdr:col>
          <xdr:colOff>0</xdr:colOff>
          <xdr:row>34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28575</xdr:rowOff>
        </xdr:from>
        <xdr:to>
          <xdr:col>16</xdr:col>
          <xdr:colOff>0</xdr:colOff>
          <xdr:row>35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28575</xdr:rowOff>
        </xdr:from>
        <xdr:to>
          <xdr:col>16</xdr:col>
          <xdr:colOff>0</xdr:colOff>
          <xdr:row>37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28575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42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28575</xdr:rowOff>
        </xdr:from>
        <xdr:to>
          <xdr:col>16</xdr:col>
          <xdr:colOff>0</xdr:colOff>
          <xdr:row>43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46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38100</xdr:rowOff>
        </xdr:from>
        <xdr:to>
          <xdr:col>16</xdr:col>
          <xdr:colOff>0</xdr:colOff>
          <xdr:row>48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38100</xdr:rowOff>
        </xdr:from>
        <xdr:to>
          <xdr:col>16</xdr:col>
          <xdr:colOff>0</xdr:colOff>
          <xdr:row>49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38100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38100</xdr:rowOff>
        </xdr:from>
        <xdr:to>
          <xdr:col>16</xdr:col>
          <xdr:colOff>0</xdr:colOff>
          <xdr:row>51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</xdr:row>
          <xdr:rowOff>19050</xdr:rowOff>
        </xdr:from>
        <xdr:to>
          <xdr:col>1</xdr:col>
          <xdr:colOff>9525</xdr:colOff>
          <xdr:row>22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39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47625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28575</xdr:rowOff>
        </xdr:from>
        <xdr:to>
          <xdr:col>1</xdr:col>
          <xdr:colOff>9525</xdr:colOff>
          <xdr:row>35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38100</xdr:rowOff>
        </xdr:from>
        <xdr:to>
          <xdr:col>1</xdr:col>
          <xdr:colOff>9525</xdr:colOff>
          <xdr:row>47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28575</xdr:rowOff>
        </xdr:from>
        <xdr:to>
          <xdr:col>1</xdr:col>
          <xdr:colOff>9525</xdr:colOff>
          <xdr:row>38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42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28575</xdr:rowOff>
        </xdr:from>
        <xdr:to>
          <xdr:col>1</xdr:col>
          <xdr:colOff>9525</xdr:colOff>
          <xdr:row>36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41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19050</xdr:rowOff>
        </xdr:from>
        <xdr:to>
          <xdr:col>1</xdr:col>
          <xdr:colOff>9525</xdr:colOff>
          <xdr:row>29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38100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28575</xdr:rowOff>
        </xdr:from>
        <xdr:to>
          <xdr:col>1</xdr:col>
          <xdr:colOff>9525</xdr:colOff>
          <xdr:row>37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50</xdr:row>
          <xdr:rowOff>38100</xdr:rowOff>
        </xdr:from>
        <xdr:to>
          <xdr:col>1</xdr:col>
          <xdr:colOff>9525</xdr:colOff>
          <xdr:row>51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0</xdr:rowOff>
        </xdr:from>
        <xdr:to>
          <xdr:col>0</xdr:col>
          <xdr:colOff>457200</xdr:colOff>
          <xdr:row>13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0</xdr:rowOff>
        </xdr:from>
        <xdr:to>
          <xdr:col>0</xdr:col>
          <xdr:colOff>457200</xdr:colOff>
          <xdr:row>13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180975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180975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180975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180975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180975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180975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180975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180975</xdr:rowOff>
        </xdr:from>
        <xdr:to>
          <xdr:col>0</xdr:col>
          <xdr:colOff>457200</xdr:colOff>
          <xdr:row>19</xdr:row>
          <xdr:rowOff>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180975</xdr:rowOff>
        </xdr:from>
        <xdr:to>
          <xdr:col>0</xdr:col>
          <xdr:colOff>457200</xdr:colOff>
          <xdr:row>23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180975</xdr:rowOff>
        </xdr:from>
        <xdr:to>
          <xdr:col>0</xdr:col>
          <xdr:colOff>457200</xdr:colOff>
          <xdr:row>23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23</xdr:row>
          <xdr:rowOff>190500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23</xdr:row>
          <xdr:rowOff>190500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190500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190500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190500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190500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28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28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457200</xdr:colOff>
          <xdr:row>32</xdr:row>
          <xdr:rowOff>28575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19050</xdr:rowOff>
        </xdr:from>
        <xdr:to>
          <xdr:col>0</xdr:col>
          <xdr:colOff>457200</xdr:colOff>
          <xdr:row>32</xdr:row>
          <xdr:rowOff>28575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9525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9525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9525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9525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190500</xdr:rowOff>
        </xdr:from>
        <xdr:to>
          <xdr:col>0</xdr:col>
          <xdr:colOff>457200</xdr:colOff>
          <xdr:row>35</xdr:row>
          <xdr:rowOff>9525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190500</xdr:rowOff>
        </xdr:from>
        <xdr:to>
          <xdr:col>0</xdr:col>
          <xdr:colOff>457200</xdr:colOff>
          <xdr:row>35</xdr:row>
          <xdr:rowOff>9525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0</xdr:rowOff>
        </xdr:from>
        <xdr:to>
          <xdr:col>0</xdr:col>
          <xdr:colOff>457200</xdr:colOff>
          <xdr:row>36</xdr:row>
          <xdr:rowOff>19050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0</xdr:rowOff>
        </xdr:from>
        <xdr:to>
          <xdr:col>0</xdr:col>
          <xdr:colOff>457200</xdr:colOff>
          <xdr:row>36</xdr:row>
          <xdr:rowOff>19050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0</xdr:rowOff>
        </xdr:from>
        <xdr:to>
          <xdr:col>0</xdr:col>
          <xdr:colOff>457200</xdr:colOff>
          <xdr:row>38</xdr:row>
          <xdr:rowOff>19050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0</xdr:rowOff>
        </xdr:from>
        <xdr:to>
          <xdr:col>0</xdr:col>
          <xdr:colOff>457200</xdr:colOff>
          <xdr:row>38</xdr:row>
          <xdr:rowOff>19050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0</xdr:rowOff>
        </xdr:from>
        <xdr:to>
          <xdr:col>0</xdr:col>
          <xdr:colOff>457200</xdr:colOff>
          <xdr:row>39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0</xdr:rowOff>
        </xdr:from>
        <xdr:to>
          <xdr:col>0</xdr:col>
          <xdr:colOff>457200</xdr:colOff>
          <xdr:row>39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0</xdr:rowOff>
        </xdr:from>
        <xdr:to>
          <xdr:col>0</xdr:col>
          <xdr:colOff>457200</xdr:colOff>
          <xdr:row>40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0</xdr:rowOff>
        </xdr:from>
        <xdr:to>
          <xdr:col>0</xdr:col>
          <xdr:colOff>457200</xdr:colOff>
          <xdr:row>40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19050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19050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190500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190500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19050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19050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48</xdr:row>
          <xdr:rowOff>9525</xdr:rowOff>
        </xdr:from>
        <xdr:to>
          <xdr:col>0</xdr:col>
          <xdr:colOff>457200</xdr:colOff>
          <xdr:row>49</xdr:row>
          <xdr:rowOff>9525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48</xdr:row>
          <xdr:rowOff>9525</xdr:rowOff>
        </xdr:from>
        <xdr:to>
          <xdr:col>0</xdr:col>
          <xdr:colOff>457200</xdr:colOff>
          <xdr:row>49</xdr:row>
          <xdr:rowOff>9525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9525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9525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9525</xdr:rowOff>
        </xdr:from>
        <xdr:to>
          <xdr:col>0</xdr:col>
          <xdr:colOff>457200</xdr:colOff>
          <xdr:row>51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9525</xdr:rowOff>
        </xdr:from>
        <xdr:to>
          <xdr:col>0</xdr:col>
          <xdr:colOff>457200</xdr:colOff>
          <xdr:row>51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9525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0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0</xdr:rowOff>
        </xdr:from>
        <xdr:to>
          <xdr:col>0</xdr:col>
          <xdr:colOff>457200</xdr:colOff>
          <xdr:row>54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0</xdr:rowOff>
        </xdr:from>
        <xdr:to>
          <xdr:col>9</xdr:col>
          <xdr:colOff>466725</xdr:colOff>
          <xdr:row>21</xdr:row>
          <xdr:rowOff>19050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0</xdr:rowOff>
        </xdr:from>
        <xdr:to>
          <xdr:col>9</xdr:col>
          <xdr:colOff>466725</xdr:colOff>
          <xdr:row>21</xdr:row>
          <xdr:rowOff>19050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190500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190500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190500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190500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9525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9525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9525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9525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180975</xdr:rowOff>
        </xdr:from>
        <xdr:to>
          <xdr:col>9</xdr:col>
          <xdr:colOff>466725</xdr:colOff>
          <xdr:row>35</xdr:row>
          <xdr:rowOff>9525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180975</xdr:rowOff>
        </xdr:from>
        <xdr:to>
          <xdr:col>9</xdr:col>
          <xdr:colOff>466725</xdr:colOff>
          <xdr:row>35</xdr:row>
          <xdr:rowOff>9525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190500</xdr:rowOff>
        </xdr:from>
        <xdr:to>
          <xdr:col>9</xdr:col>
          <xdr:colOff>466725</xdr:colOff>
          <xdr:row>36</xdr:row>
          <xdr:rowOff>9525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190500</xdr:rowOff>
        </xdr:from>
        <xdr:to>
          <xdr:col>9</xdr:col>
          <xdr:colOff>466725</xdr:colOff>
          <xdr:row>36</xdr:row>
          <xdr:rowOff>9525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466725</xdr:colOff>
          <xdr:row>37</xdr:row>
          <xdr:rowOff>19050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466725</xdr:colOff>
          <xdr:row>37</xdr:row>
          <xdr:rowOff>19050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0</xdr:rowOff>
        </xdr:from>
        <xdr:to>
          <xdr:col>9</xdr:col>
          <xdr:colOff>466725</xdr:colOff>
          <xdr:row>38</xdr:row>
          <xdr:rowOff>19050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0</xdr:rowOff>
        </xdr:from>
        <xdr:to>
          <xdr:col>9</xdr:col>
          <xdr:colOff>466725</xdr:colOff>
          <xdr:row>38</xdr:row>
          <xdr:rowOff>19050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0</xdr:rowOff>
        </xdr:from>
        <xdr:to>
          <xdr:col>9</xdr:col>
          <xdr:colOff>466725</xdr:colOff>
          <xdr:row>39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0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0</xdr:rowOff>
        </xdr:from>
        <xdr:to>
          <xdr:col>9</xdr:col>
          <xdr:colOff>466725</xdr:colOff>
          <xdr:row>40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19050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19050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19050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19050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9525</xdr:rowOff>
        </xdr:from>
        <xdr:to>
          <xdr:col>9</xdr:col>
          <xdr:colOff>466725</xdr:colOff>
          <xdr:row>49</xdr:row>
          <xdr:rowOff>9525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9525</xdr:rowOff>
        </xdr:from>
        <xdr:to>
          <xdr:col>9</xdr:col>
          <xdr:colOff>466725</xdr:colOff>
          <xdr:row>49</xdr:row>
          <xdr:rowOff>9525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9525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9525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9525</xdr:rowOff>
        </xdr:from>
        <xdr:to>
          <xdr:col>9</xdr:col>
          <xdr:colOff>466725</xdr:colOff>
          <xdr:row>53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9525</xdr:rowOff>
        </xdr:from>
        <xdr:to>
          <xdr:col>9</xdr:col>
          <xdr:colOff>466725</xdr:colOff>
          <xdr:row>53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0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0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0</xdr:rowOff>
        </xdr:from>
        <xdr:to>
          <xdr:col>9</xdr:col>
          <xdr:colOff>466725</xdr:colOff>
          <xdr:row>54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0</xdr:rowOff>
        </xdr:from>
        <xdr:to>
          <xdr:col>9</xdr:col>
          <xdr:colOff>466725</xdr:colOff>
          <xdr:row>54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0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5</xdr:col>
          <xdr:colOff>457200</xdr:colOff>
          <xdr:row>14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9525</xdr:rowOff>
        </xdr:from>
        <xdr:to>
          <xdr:col>5</xdr:col>
          <xdr:colOff>457200</xdr:colOff>
          <xdr:row>17</xdr:row>
          <xdr:rowOff>19050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19050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28575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19050</xdr:rowOff>
        </xdr:from>
        <xdr:to>
          <xdr:col>5</xdr:col>
          <xdr:colOff>457200</xdr:colOff>
          <xdr:row>22</xdr:row>
          <xdr:rowOff>28575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9525</xdr:rowOff>
        </xdr:from>
        <xdr:to>
          <xdr:col>5</xdr:col>
          <xdr:colOff>457200</xdr:colOff>
          <xdr:row>24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9525</xdr:rowOff>
        </xdr:from>
        <xdr:to>
          <xdr:col>5</xdr:col>
          <xdr:colOff>457200</xdr:colOff>
          <xdr:row>25</xdr:row>
          <xdr:rowOff>9525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25</xdr:row>
          <xdr:rowOff>190500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19050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28575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9525</xdr:rowOff>
        </xdr:from>
        <xdr:to>
          <xdr:col>5</xdr:col>
          <xdr:colOff>457200</xdr:colOff>
          <xdr:row>34</xdr:row>
          <xdr:rowOff>28575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28575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28575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28575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28575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19050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28575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28575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28575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28575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28575</xdr:rowOff>
        </xdr:from>
        <xdr:to>
          <xdr:col>5</xdr:col>
          <xdr:colOff>457200</xdr:colOff>
          <xdr:row>49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28575</xdr:rowOff>
        </xdr:from>
        <xdr:to>
          <xdr:col>5</xdr:col>
          <xdr:colOff>457200</xdr:colOff>
          <xdr:row>51</xdr:row>
          <xdr:rowOff>38100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28575</xdr:rowOff>
        </xdr:from>
        <xdr:to>
          <xdr:col>5</xdr:col>
          <xdr:colOff>457200</xdr:colOff>
          <xdr:row>52</xdr:row>
          <xdr:rowOff>28575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19050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19050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476250</xdr:colOff>
          <xdr:row>25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28575</xdr:rowOff>
        </xdr:from>
        <xdr:to>
          <xdr:col>15</xdr:col>
          <xdr:colOff>476250</xdr:colOff>
          <xdr:row>35</xdr:row>
          <xdr:rowOff>38100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28575</xdr:rowOff>
        </xdr:from>
        <xdr:to>
          <xdr:col>15</xdr:col>
          <xdr:colOff>476250</xdr:colOff>
          <xdr:row>36</xdr:row>
          <xdr:rowOff>38100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28575</xdr:rowOff>
        </xdr:from>
        <xdr:to>
          <xdr:col>15</xdr:col>
          <xdr:colOff>476250</xdr:colOff>
          <xdr:row>37</xdr:row>
          <xdr:rowOff>38100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28575</xdr:rowOff>
        </xdr:from>
        <xdr:to>
          <xdr:col>15</xdr:col>
          <xdr:colOff>476250</xdr:colOff>
          <xdr:row>38</xdr:row>
          <xdr:rowOff>38100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0</xdr:rowOff>
        </xdr:from>
        <xdr:to>
          <xdr:col>15</xdr:col>
          <xdr:colOff>476250</xdr:colOff>
          <xdr:row>39</xdr:row>
          <xdr:rowOff>0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38100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38100</xdr:rowOff>
        </xdr:from>
        <xdr:to>
          <xdr:col>15</xdr:col>
          <xdr:colOff>476250</xdr:colOff>
          <xdr:row>47</xdr:row>
          <xdr:rowOff>47625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9525</xdr:rowOff>
        </xdr:from>
        <xdr:to>
          <xdr:col>15</xdr:col>
          <xdr:colOff>476250</xdr:colOff>
          <xdr:row>50</xdr:row>
          <xdr:rowOff>19050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38100</xdr:rowOff>
        </xdr:from>
        <xdr:to>
          <xdr:col>15</xdr:col>
          <xdr:colOff>476250</xdr:colOff>
          <xdr:row>49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0</xdr:rowOff>
        </xdr:from>
        <xdr:to>
          <xdr:col>15</xdr:col>
          <xdr:colOff>476250</xdr:colOff>
          <xdr:row>24</xdr:row>
          <xdr:rowOff>0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28575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38100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9525</xdr:rowOff>
        </xdr:from>
        <xdr:to>
          <xdr:col>15</xdr:col>
          <xdr:colOff>476250</xdr:colOff>
          <xdr:row>54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0</xdr:rowOff>
        </xdr:from>
        <xdr:to>
          <xdr:col>15</xdr:col>
          <xdr:colOff>476250</xdr:colOff>
          <xdr:row>52</xdr:row>
          <xdr:rowOff>9525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9525</xdr:rowOff>
        </xdr:from>
        <xdr:to>
          <xdr:col>15</xdr:col>
          <xdr:colOff>476250</xdr:colOff>
          <xdr:row>53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47625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38100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19050</xdr:rowOff>
        </xdr:from>
        <xdr:to>
          <xdr:col>15</xdr:col>
          <xdr:colOff>476250</xdr:colOff>
          <xdr:row>34</xdr:row>
          <xdr:rowOff>28575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0</xdr:rowOff>
        </xdr:from>
        <xdr:to>
          <xdr:col>15</xdr:col>
          <xdr:colOff>476250</xdr:colOff>
          <xdr:row>21</xdr:row>
          <xdr:rowOff>9525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0</xdr:rowOff>
        </xdr:from>
        <xdr:to>
          <xdr:col>9</xdr:col>
          <xdr:colOff>466725</xdr:colOff>
          <xdr:row>24</xdr:row>
          <xdr:rowOff>0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0</xdr:rowOff>
        </xdr:from>
        <xdr:to>
          <xdr:col>15</xdr:col>
          <xdr:colOff>476250</xdr:colOff>
          <xdr:row>32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0</xdr:rowOff>
        </xdr:from>
        <xdr:to>
          <xdr:col>15</xdr:col>
          <xdr:colOff>476250</xdr:colOff>
          <xdr:row>33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0</xdr:rowOff>
        </xdr:from>
        <xdr:to>
          <xdr:col>9</xdr:col>
          <xdr:colOff>466725</xdr:colOff>
          <xdr:row>32</xdr:row>
          <xdr:rowOff>19050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0</xdr:rowOff>
        </xdr:from>
        <xdr:to>
          <xdr:col>9</xdr:col>
          <xdr:colOff>476250</xdr:colOff>
          <xdr:row>33</xdr:row>
          <xdr:rowOff>19050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180975</xdr:rowOff>
        </xdr:from>
        <xdr:to>
          <xdr:col>9</xdr:col>
          <xdr:colOff>466725</xdr:colOff>
          <xdr:row>51</xdr:row>
          <xdr:rowOff>0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49</xdr:row>
          <xdr:rowOff>190500</xdr:rowOff>
        </xdr:from>
        <xdr:to>
          <xdr:col>15</xdr:col>
          <xdr:colOff>476250</xdr:colOff>
          <xdr:row>51</xdr:row>
          <xdr:rowOff>9525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0</xdr:rowOff>
        </xdr:from>
        <xdr:to>
          <xdr:col>5</xdr:col>
          <xdr:colOff>457200</xdr:colOff>
          <xdr:row>21</xdr:row>
          <xdr:rowOff>9525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0</xdr:rowOff>
        </xdr:from>
        <xdr:to>
          <xdr:col>0</xdr:col>
          <xdr:colOff>457200</xdr:colOff>
          <xdr:row>21</xdr:row>
          <xdr:rowOff>19050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0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0</xdr:rowOff>
        </xdr:from>
        <xdr:to>
          <xdr:col>0</xdr:col>
          <xdr:colOff>457200</xdr:colOff>
          <xdr:row>26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2711915</xdr:colOff>
      <xdr:row>0</xdr:row>
      <xdr:rowOff>104776</xdr:rowOff>
    </xdr:from>
    <xdr:to>
      <xdr:col>15</xdr:col>
      <xdr:colOff>608075</xdr:colOff>
      <xdr:row>0</xdr:row>
      <xdr:rowOff>1228726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1F6F24B-1B31-3C8D-8EBE-3EB866B2F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4265" y="104776"/>
          <a:ext cx="258246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37" Type="http://schemas.openxmlformats.org/officeDocument/2006/relationships/ctrlProp" Target="../ctrlProps/ctrlProp432.xml"/><Relationship Id="rId479" Type="http://schemas.openxmlformats.org/officeDocument/2006/relationships/ctrlProp" Target="../ctrlProps/ctrlProp474.xml"/><Relationship Id="rId644" Type="http://schemas.openxmlformats.org/officeDocument/2006/relationships/ctrlProp" Target="../ctrlProps/ctrlProp639.xml"/><Relationship Id="rId686" Type="http://schemas.openxmlformats.org/officeDocument/2006/relationships/ctrlProp" Target="../ctrlProps/ctrlProp681.xml"/><Relationship Id="rId851" Type="http://schemas.openxmlformats.org/officeDocument/2006/relationships/ctrlProp" Target="../ctrlProps/ctrlProp846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283" Type="http://schemas.openxmlformats.org/officeDocument/2006/relationships/ctrlProp" Target="../ctrlProps/ctrlProp278.xml"/><Relationship Id="rId339" Type="http://schemas.openxmlformats.org/officeDocument/2006/relationships/ctrlProp" Target="../ctrlProps/ctrlProp334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546" Type="http://schemas.openxmlformats.org/officeDocument/2006/relationships/ctrlProp" Target="../ctrlProps/ctrlProp541.xml"/><Relationship Id="rId711" Type="http://schemas.openxmlformats.org/officeDocument/2006/relationships/ctrlProp" Target="../ctrlProps/ctrlProp706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internorga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internorga.com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3"/>
  <sheetViews>
    <sheetView showGridLines="0" tabSelected="1" zoomScaleNormal="100" zoomScaleSheetLayoutView="55" workbookViewId="0">
      <pane ySplit="6" topLeftCell="A7" activePane="bottomLeft" state="frozen"/>
      <selection pane="bottomLeft" sqref="A1:C1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2" customWidth="1"/>
    <col min="4" max="4" width="10.85546875" style="6" customWidth="1"/>
    <col min="5" max="5" width="17.5703125" style="12" bestFit="1" customWidth="1"/>
    <col min="6" max="6" width="9.7109375" style="17" customWidth="1"/>
    <col min="7" max="7" width="14.28515625" style="12" hidden="1" customWidth="1"/>
    <col min="8" max="8" width="6.28515625" style="12" hidden="1" customWidth="1"/>
    <col min="9" max="9" width="8" style="12" customWidth="1"/>
    <col min="10" max="10" width="10.140625" style="6" customWidth="1"/>
    <col min="11" max="11" width="8.7109375" style="12" hidden="1" customWidth="1"/>
    <col min="12" max="12" width="44.7109375" style="12" bestFit="1" customWidth="1"/>
    <col min="13" max="13" width="21.42578125" style="12" hidden="1" customWidth="1"/>
    <col min="14" max="14" width="11.5703125" style="6" customWidth="1"/>
    <col min="15" max="15" width="14" style="16" bestFit="1" customWidth="1"/>
    <col min="16" max="16" width="9.42578125" style="17" customWidth="1"/>
    <col min="17" max="17" width="9" style="12" hidden="1" customWidth="1"/>
    <col min="18" max="18" width="16.42578125" style="12" customWidth="1"/>
    <col min="19" max="16384" width="11.42578125" style="12"/>
  </cols>
  <sheetData>
    <row r="1" spans="1:18" s="4" customFormat="1" ht="99.75" customHeight="1" thickBot="1" x14ac:dyDescent="0.6">
      <c r="A1" s="87" t="s">
        <v>120</v>
      </c>
      <c r="B1" s="87"/>
      <c r="C1" s="87"/>
      <c r="D1" s="3"/>
      <c r="E1" s="80" t="s">
        <v>0</v>
      </c>
      <c r="F1" s="80"/>
      <c r="G1" s="80"/>
      <c r="H1" s="80"/>
      <c r="I1" s="80"/>
      <c r="J1" s="80"/>
      <c r="K1" s="80"/>
      <c r="L1" s="80"/>
      <c r="M1" s="2"/>
      <c r="N1" s="3"/>
      <c r="O1" s="2"/>
      <c r="P1" s="3"/>
      <c r="Q1" s="2"/>
    </row>
    <row r="2" spans="1:18" s="4" customFormat="1" ht="25.5" customHeight="1" thickBot="1" x14ac:dyDescent="0.6">
      <c r="A2" s="81" t="s">
        <v>121</v>
      </c>
      <c r="B2" s="82"/>
      <c r="C2" s="83"/>
      <c r="D2" s="18"/>
      <c r="E2" s="2"/>
      <c r="F2" s="3"/>
      <c r="G2" s="2"/>
      <c r="H2" s="2"/>
      <c r="I2" s="2"/>
      <c r="J2" s="5"/>
      <c r="K2" s="2"/>
      <c r="L2" s="7">
        <v>45730</v>
      </c>
      <c r="M2" s="2"/>
      <c r="N2" s="3"/>
      <c r="O2" s="2"/>
      <c r="P2" s="3"/>
      <c r="Q2" s="2"/>
    </row>
    <row r="3" spans="1:18" s="8" customFormat="1" ht="27.75" customHeight="1" x14ac:dyDescent="0.25">
      <c r="A3" s="88" t="s">
        <v>122</v>
      </c>
      <c r="B3" s="88"/>
      <c r="C3" s="88"/>
      <c r="D3" s="19"/>
      <c r="E3" s="7"/>
      <c r="F3" s="7"/>
      <c r="G3"/>
      <c r="H3"/>
      <c r="I3"/>
      <c r="J3" s="5"/>
      <c r="K3"/>
      <c r="L3" s="7"/>
      <c r="M3"/>
      <c r="N3" s="5"/>
      <c r="O3" s="89"/>
      <c r="P3" s="89"/>
      <c r="Q3"/>
    </row>
    <row r="4" spans="1:18" s="8" customFormat="1" ht="18" customHeight="1" thickBot="1" x14ac:dyDescent="0.3">
      <c r="A4" s="6"/>
      <c r="B4" s="1"/>
      <c r="C4" s="1"/>
      <c r="D4" s="19"/>
      <c r="E4" s="9"/>
      <c r="F4" s="7"/>
      <c r="G4"/>
      <c r="H4"/>
      <c r="I4"/>
      <c r="J4" s="5"/>
      <c r="K4"/>
      <c r="L4" s="20">
        <f ca="1">TODAY()</f>
        <v>45609</v>
      </c>
      <c r="M4"/>
      <c r="N4" s="5"/>
      <c r="O4" s="90"/>
      <c r="P4" s="90"/>
      <c r="Q4"/>
    </row>
    <row r="5" spans="1:18" s="4" customFormat="1" ht="18.75" customHeight="1" thickBot="1" x14ac:dyDescent="0.3">
      <c r="A5" s="84" t="s">
        <v>1</v>
      </c>
      <c r="B5" s="85"/>
      <c r="C5" s="85"/>
      <c r="D5" s="85"/>
      <c r="E5" s="85"/>
      <c r="F5" s="85"/>
      <c r="G5" s="86"/>
      <c r="H5" s="24"/>
      <c r="I5" s="26"/>
      <c r="J5" s="84" t="s">
        <v>2</v>
      </c>
      <c r="K5" s="85"/>
      <c r="L5" s="85"/>
      <c r="M5" s="85"/>
      <c r="N5" s="85"/>
      <c r="O5" s="85"/>
      <c r="P5" s="86"/>
      <c r="Q5" s="10"/>
    </row>
    <row r="6" spans="1:18" s="33" customFormat="1" ht="31.5" customHeight="1" thickBot="1" x14ac:dyDescent="0.3">
      <c r="A6" s="28" t="s">
        <v>3</v>
      </c>
      <c r="B6" s="29" t="s">
        <v>4</v>
      </c>
      <c r="C6" s="28" t="s">
        <v>5</v>
      </c>
      <c r="D6" s="28"/>
      <c r="E6" s="28" t="s">
        <v>6</v>
      </c>
      <c r="F6" s="28" t="s">
        <v>7</v>
      </c>
      <c r="G6" s="30" t="s">
        <v>8</v>
      </c>
      <c r="H6" s="30"/>
      <c r="I6" s="31"/>
      <c r="J6" s="28" t="s">
        <v>9</v>
      </c>
      <c r="K6" s="28" t="s">
        <v>10</v>
      </c>
      <c r="L6" s="28" t="s">
        <v>11</v>
      </c>
      <c r="M6" s="28" t="s">
        <v>12</v>
      </c>
      <c r="N6" s="28"/>
      <c r="O6" s="28" t="s">
        <v>13</v>
      </c>
      <c r="P6" s="28" t="s">
        <v>14</v>
      </c>
      <c r="Q6" s="32" t="s">
        <v>15</v>
      </c>
    </row>
    <row r="7" spans="1:18" ht="14.25" customHeight="1" thickBot="1" x14ac:dyDescent="0.25">
      <c r="A7" s="66"/>
      <c r="B7" s="40"/>
      <c r="C7" s="64" t="s">
        <v>16</v>
      </c>
      <c r="D7" s="61">
        <f ca="1">$L$2-$L$4</f>
        <v>121</v>
      </c>
      <c r="E7" s="44">
        <f>$L$2-28</f>
        <v>45702</v>
      </c>
      <c r="F7" s="35"/>
      <c r="G7" s="40"/>
      <c r="H7" s="21"/>
      <c r="I7" s="27"/>
      <c r="J7" s="35"/>
      <c r="K7" s="40"/>
      <c r="L7" s="41" t="s">
        <v>17</v>
      </c>
      <c r="M7" s="42"/>
      <c r="N7" s="43">
        <f t="shared" ref="N7:N34" ca="1" si="0">$L$2-$L$4</f>
        <v>121</v>
      </c>
      <c r="O7" s="44">
        <f>$L$2-28</f>
        <v>45702</v>
      </c>
      <c r="P7" s="45"/>
      <c r="Q7" s="11"/>
    </row>
    <row r="8" spans="1:18" ht="15.75" thickBot="1" x14ac:dyDescent="0.25">
      <c r="A8" s="67"/>
      <c r="B8" s="46"/>
      <c r="C8" s="64" t="s">
        <v>18</v>
      </c>
      <c r="D8" s="61">
        <f ca="1">$L$2-$L$4</f>
        <v>121</v>
      </c>
      <c r="E8" s="56">
        <f>$L$2-56</f>
        <v>45674</v>
      </c>
      <c r="F8" s="35"/>
      <c r="G8" s="46"/>
      <c r="H8" s="22"/>
      <c r="I8" s="27"/>
      <c r="J8" s="36"/>
      <c r="K8" s="47"/>
      <c r="L8" s="41" t="s">
        <v>19</v>
      </c>
      <c r="M8" s="48"/>
      <c r="N8" s="43">
        <f t="shared" ca="1" si="0"/>
        <v>121</v>
      </c>
      <c r="O8" s="44">
        <f>$L$2-35</f>
        <v>45695</v>
      </c>
      <c r="P8" s="45"/>
      <c r="Q8" s="13"/>
    </row>
    <row r="9" spans="1:18" ht="15.75" customHeight="1" x14ac:dyDescent="0.2">
      <c r="A9" s="67"/>
      <c r="B9" s="47"/>
      <c r="C9" s="63" t="s">
        <v>20</v>
      </c>
      <c r="D9" s="61">
        <f t="shared" ref="D9:D31" ca="1" si="1">$L$2-$L$4</f>
        <v>121</v>
      </c>
      <c r="E9" s="44">
        <f>$L$2-28</f>
        <v>45702</v>
      </c>
      <c r="F9" s="35"/>
      <c r="G9" s="47"/>
      <c r="H9" s="23"/>
      <c r="I9" s="27"/>
      <c r="J9" s="36"/>
      <c r="K9" s="47"/>
      <c r="L9" s="41" t="s">
        <v>21</v>
      </c>
      <c r="M9" s="42"/>
      <c r="N9" s="43">
        <f t="shared" ca="1" si="0"/>
        <v>121</v>
      </c>
      <c r="O9" s="44">
        <f>$L$2-56</f>
        <v>45674</v>
      </c>
      <c r="P9" s="45"/>
      <c r="Q9" s="13"/>
    </row>
    <row r="10" spans="1:18" ht="15" x14ac:dyDescent="0.2">
      <c r="A10" s="67"/>
      <c r="B10" s="47"/>
      <c r="C10" s="63" t="s">
        <v>22</v>
      </c>
      <c r="D10" s="61">
        <f t="shared" ca="1" si="1"/>
        <v>121</v>
      </c>
      <c r="E10" s="44">
        <f>$L$2-56</f>
        <v>45674</v>
      </c>
      <c r="F10" s="35"/>
      <c r="G10" s="47"/>
      <c r="H10" s="23"/>
      <c r="I10" s="27"/>
      <c r="J10" s="36"/>
      <c r="K10" s="47"/>
      <c r="L10" s="41" t="s">
        <v>23</v>
      </c>
      <c r="M10" s="49"/>
      <c r="N10" s="43">
        <f t="shared" ca="1" si="0"/>
        <v>121</v>
      </c>
      <c r="O10" s="44">
        <f>$L$2-35</f>
        <v>45695</v>
      </c>
      <c r="P10" s="45"/>
      <c r="Q10" s="13"/>
    </row>
    <row r="11" spans="1:18" ht="15" x14ac:dyDescent="0.2">
      <c r="A11" s="67"/>
      <c r="B11" s="47"/>
      <c r="C11" s="63" t="s">
        <v>24</v>
      </c>
      <c r="D11" s="61">
        <f t="shared" ca="1" si="1"/>
        <v>121</v>
      </c>
      <c r="E11" s="44">
        <f>$L$2-28</f>
        <v>45702</v>
      </c>
      <c r="F11" s="35"/>
      <c r="G11" s="47"/>
      <c r="H11" s="23"/>
      <c r="I11" s="27"/>
      <c r="J11" s="36"/>
      <c r="K11" s="47"/>
      <c r="L11" s="63" t="s">
        <v>25</v>
      </c>
      <c r="M11" s="50">
        <f>$L$2-56</f>
        <v>45674</v>
      </c>
      <c r="N11" s="43">
        <f t="shared" ca="1" si="0"/>
        <v>121</v>
      </c>
      <c r="O11" s="44">
        <f>$L$2-56</f>
        <v>45674</v>
      </c>
      <c r="P11" s="45"/>
      <c r="Q11" s="13"/>
      <c r="R11" s="14"/>
    </row>
    <row r="12" spans="1:18" ht="15" x14ac:dyDescent="0.2">
      <c r="A12" s="67"/>
      <c r="B12" s="47"/>
      <c r="C12" s="63" t="s">
        <v>26</v>
      </c>
      <c r="D12" s="61">
        <f t="shared" ca="1" si="1"/>
        <v>121</v>
      </c>
      <c r="E12" s="44">
        <f>$L$2-28</f>
        <v>45702</v>
      </c>
      <c r="F12" s="35"/>
      <c r="G12" s="47"/>
      <c r="H12" s="23"/>
      <c r="I12" s="27"/>
      <c r="J12" s="36"/>
      <c r="K12" s="47"/>
      <c r="L12" s="41" t="s">
        <v>27</v>
      </c>
      <c r="M12" s="51"/>
      <c r="N12" s="43">
        <f t="shared" ca="1" si="0"/>
        <v>121</v>
      </c>
      <c r="O12" s="44">
        <f>$L$2-56</f>
        <v>45674</v>
      </c>
      <c r="P12" s="45"/>
      <c r="Q12" s="13"/>
    </row>
    <row r="13" spans="1:18" ht="15.75" customHeight="1" x14ac:dyDescent="0.2">
      <c r="A13" s="67"/>
      <c r="B13" s="47"/>
      <c r="C13" s="63" t="s">
        <v>28</v>
      </c>
      <c r="D13" s="61">
        <f t="shared" ca="1" si="1"/>
        <v>121</v>
      </c>
      <c r="E13" s="44">
        <f>$L$2-28</f>
        <v>45702</v>
      </c>
      <c r="F13" s="35"/>
      <c r="G13" s="47"/>
      <c r="H13" s="23"/>
      <c r="I13" s="27"/>
      <c r="J13" s="36"/>
      <c r="K13" s="47"/>
      <c r="L13" s="41" t="s">
        <v>29</v>
      </c>
      <c r="M13" s="51"/>
      <c r="N13" s="43">
        <f t="shared" ca="1" si="0"/>
        <v>121</v>
      </c>
      <c r="O13" s="44">
        <f>$L$2-28</f>
        <v>45702</v>
      </c>
      <c r="P13" s="45"/>
      <c r="Q13" s="13"/>
    </row>
    <row r="14" spans="1:18" ht="15" x14ac:dyDescent="0.2">
      <c r="A14" s="67"/>
      <c r="B14" s="47"/>
      <c r="C14" s="63" t="s">
        <v>30</v>
      </c>
      <c r="D14" s="61">
        <f t="shared" ca="1" si="1"/>
        <v>121</v>
      </c>
      <c r="E14" s="44">
        <f>$L$2-56</f>
        <v>45674</v>
      </c>
      <c r="F14" s="35"/>
      <c r="G14" s="47"/>
      <c r="H14" s="23"/>
      <c r="I14" s="27"/>
      <c r="J14" s="36"/>
      <c r="K14" s="47"/>
      <c r="L14" s="41" t="s">
        <v>31</v>
      </c>
      <c r="M14" s="51"/>
      <c r="N14" s="43">
        <f t="shared" ca="1" si="0"/>
        <v>121</v>
      </c>
      <c r="O14" s="44">
        <f>$L$2-28</f>
        <v>45702</v>
      </c>
      <c r="P14" s="45"/>
      <c r="Q14" s="13"/>
    </row>
    <row r="15" spans="1:18" ht="15" x14ac:dyDescent="0.2">
      <c r="A15" s="67"/>
      <c r="B15" s="79"/>
      <c r="C15" s="63" t="s">
        <v>32</v>
      </c>
      <c r="D15" s="61">
        <f t="shared" ca="1" si="1"/>
        <v>121</v>
      </c>
      <c r="E15" s="44">
        <f t="shared" ref="E15:E21" si="2">$L$2-28</f>
        <v>45702</v>
      </c>
      <c r="F15" s="35"/>
      <c r="G15" s="47"/>
      <c r="H15" s="23"/>
      <c r="I15" s="27"/>
      <c r="J15" s="37"/>
      <c r="K15" s="47"/>
      <c r="L15" s="55" t="s">
        <v>33</v>
      </c>
      <c r="M15" s="52"/>
      <c r="N15" s="43">
        <f t="shared" ca="1" si="0"/>
        <v>121</v>
      </c>
      <c r="O15" s="44">
        <f>$L$2-14</f>
        <v>45716</v>
      </c>
      <c r="P15" s="45"/>
      <c r="Q15" s="13"/>
    </row>
    <row r="16" spans="1:18" ht="15.75" customHeight="1" x14ac:dyDescent="0.2">
      <c r="A16" s="67"/>
      <c r="B16" s="79"/>
      <c r="C16" s="63" t="s">
        <v>34</v>
      </c>
      <c r="D16" s="61">
        <f t="shared" ca="1" si="1"/>
        <v>121</v>
      </c>
      <c r="E16" s="44">
        <f t="shared" si="2"/>
        <v>45702</v>
      </c>
      <c r="F16" s="35"/>
      <c r="G16" s="47"/>
      <c r="H16" s="23"/>
      <c r="I16" s="25"/>
      <c r="J16" s="37"/>
      <c r="K16" s="47"/>
      <c r="L16" s="41" t="s">
        <v>35</v>
      </c>
      <c r="M16" s="51"/>
      <c r="N16" s="43">
        <f t="shared" ca="1" si="0"/>
        <v>121</v>
      </c>
      <c r="O16" s="44">
        <f t="shared" ref="O16:O22" si="3">$L$2-28</f>
        <v>45702</v>
      </c>
      <c r="P16" s="45"/>
      <c r="Q16" s="13"/>
    </row>
    <row r="17" spans="1:17" ht="15" x14ac:dyDescent="0.2">
      <c r="A17" s="67"/>
      <c r="B17" s="79"/>
      <c r="C17" s="63" t="s">
        <v>36</v>
      </c>
      <c r="D17" s="61">
        <f t="shared" ca="1" si="1"/>
        <v>121</v>
      </c>
      <c r="E17" s="44">
        <f t="shared" si="2"/>
        <v>45702</v>
      </c>
      <c r="F17" s="35"/>
      <c r="G17" s="47"/>
      <c r="H17" s="23"/>
      <c r="I17" s="25"/>
      <c r="J17" s="37"/>
      <c r="K17" s="47"/>
      <c r="L17" s="41" t="s">
        <v>37</v>
      </c>
      <c r="M17" s="51"/>
      <c r="N17" s="43">
        <f t="shared" ca="1" si="0"/>
        <v>121</v>
      </c>
      <c r="O17" s="44">
        <f t="shared" si="3"/>
        <v>45702</v>
      </c>
      <c r="P17" s="45"/>
      <c r="Q17" s="13"/>
    </row>
    <row r="18" spans="1:17" ht="15.75" customHeight="1" x14ac:dyDescent="0.2">
      <c r="A18" s="67"/>
      <c r="B18" s="79"/>
      <c r="C18" s="63" t="s">
        <v>38</v>
      </c>
      <c r="D18" s="61">
        <f t="shared" ca="1" si="1"/>
        <v>121</v>
      </c>
      <c r="E18" s="44">
        <f t="shared" si="2"/>
        <v>45702</v>
      </c>
      <c r="F18" s="35"/>
      <c r="G18" s="47"/>
      <c r="H18" s="23"/>
      <c r="I18" s="25"/>
      <c r="J18" s="37"/>
      <c r="K18" s="47"/>
      <c r="L18" s="41" t="s">
        <v>39</v>
      </c>
      <c r="M18" s="52"/>
      <c r="N18" s="43">
        <f t="shared" ca="1" si="0"/>
        <v>121</v>
      </c>
      <c r="O18" s="44">
        <f t="shared" si="3"/>
        <v>45702</v>
      </c>
      <c r="P18" s="45"/>
      <c r="Q18" s="13"/>
    </row>
    <row r="19" spans="1:17" ht="15" x14ac:dyDescent="0.2">
      <c r="A19" s="67"/>
      <c r="B19" s="79"/>
      <c r="C19" s="63" t="s">
        <v>40</v>
      </c>
      <c r="D19" s="61">
        <f t="shared" ca="1" si="1"/>
        <v>121</v>
      </c>
      <c r="E19" s="44">
        <f t="shared" si="2"/>
        <v>45702</v>
      </c>
      <c r="F19" s="35"/>
      <c r="G19" s="47"/>
      <c r="H19" s="23"/>
      <c r="I19" s="25"/>
      <c r="J19" s="37"/>
      <c r="K19" s="47"/>
      <c r="L19" s="41" t="s">
        <v>41</v>
      </c>
      <c r="M19" s="53"/>
      <c r="N19" s="43">
        <f t="shared" ca="1" si="0"/>
        <v>121</v>
      </c>
      <c r="O19" s="44">
        <f t="shared" si="3"/>
        <v>45702</v>
      </c>
      <c r="P19" s="45"/>
      <c r="Q19" s="13"/>
    </row>
    <row r="20" spans="1:17" ht="15" x14ac:dyDescent="0.2">
      <c r="A20" s="67"/>
      <c r="B20" s="79"/>
      <c r="C20" s="63" t="s">
        <v>42</v>
      </c>
      <c r="D20" s="61">
        <f t="shared" ca="1" si="1"/>
        <v>121</v>
      </c>
      <c r="E20" s="44">
        <f t="shared" si="2"/>
        <v>45702</v>
      </c>
      <c r="F20" s="35"/>
      <c r="G20" s="47"/>
      <c r="H20" s="23"/>
      <c r="I20" s="25"/>
      <c r="J20" s="37"/>
      <c r="K20" s="47"/>
      <c r="L20" s="41" t="s">
        <v>43</v>
      </c>
      <c r="M20" s="42"/>
      <c r="N20" s="43">
        <f t="shared" ca="1" si="0"/>
        <v>121</v>
      </c>
      <c r="O20" s="44">
        <f t="shared" si="3"/>
        <v>45702</v>
      </c>
      <c r="P20" s="45"/>
      <c r="Q20" s="13"/>
    </row>
    <row r="21" spans="1:17" ht="15" x14ac:dyDescent="0.2">
      <c r="A21" s="67"/>
      <c r="B21" s="79"/>
      <c r="C21" s="63" t="s">
        <v>44</v>
      </c>
      <c r="D21" s="61">
        <f ca="1">$L$2-$L$4</f>
        <v>121</v>
      </c>
      <c r="E21" s="44">
        <f t="shared" si="2"/>
        <v>45702</v>
      </c>
      <c r="F21" s="35"/>
      <c r="G21" s="47"/>
      <c r="H21" s="23"/>
      <c r="I21" s="25"/>
      <c r="J21" s="37"/>
      <c r="K21" s="47"/>
      <c r="L21" s="41" t="s">
        <v>45</v>
      </c>
      <c r="M21" s="51"/>
      <c r="N21" s="43">
        <f t="shared" ca="1" si="0"/>
        <v>121</v>
      </c>
      <c r="O21" s="44">
        <f t="shared" si="3"/>
        <v>45702</v>
      </c>
      <c r="P21" s="45"/>
      <c r="Q21" s="13"/>
    </row>
    <row r="22" spans="1:17" ht="15" x14ac:dyDescent="0.2">
      <c r="A22" s="67"/>
      <c r="B22" s="79"/>
      <c r="C22" s="63" t="s">
        <v>46</v>
      </c>
      <c r="D22" s="61">
        <f ca="1">$L$2-$L$4</f>
        <v>121</v>
      </c>
      <c r="E22" s="44">
        <f>$L$2-56</f>
        <v>45674</v>
      </c>
      <c r="F22" s="35"/>
      <c r="G22" s="47"/>
      <c r="H22" s="23"/>
      <c r="I22" s="25"/>
      <c r="J22" s="37"/>
      <c r="K22" s="47"/>
      <c r="L22" s="41" t="s">
        <v>47</v>
      </c>
      <c r="M22" s="54"/>
      <c r="N22" s="43">
        <f t="shared" ca="1" si="0"/>
        <v>121</v>
      </c>
      <c r="O22" s="44">
        <f t="shared" si="3"/>
        <v>45702</v>
      </c>
      <c r="P22" s="45"/>
      <c r="Q22" s="13"/>
    </row>
    <row r="23" spans="1:17" ht="15" x14ac:dyDescent="0.2">
      <c r="A23" s="67"/>
      <c r="B23" s="79"/>
      <c r="C23" s="63" t="s">
        <v>48</v>
      </c>
      <c r="D23" s="61">
        <f ca="1">$L$2-$L$4</f>
        <v>121</v>
      </c>
      <c r="E23" s="44">
        <f>$L$2-28</f>
        <v>45702</v>
      </c>
      <c r="F23" s="35"/>
      <c r="G23" s="47"/>
      <c r="H23" s="23"/>
      <c r="I23" s="25"/>
      <c r="J23" s="37"/>
      <c r="K23" s="47"/>
      <c r="L23" s="41" t="s">
        <v>49</v>
      </c>
      <c r="M23" s="54"/>
      <c r="N23" s="43">
        <f t="shared" ca="1" si="0"/>
        <v>121</v>
      </c>
      <c r="O23" s="44">
        <f>$L$2-56</f>
        <v>45674</v>
      </c>
      <c r="P23" s="45"/>
      <c r="Q23" s="13"/>
    </row>
    <row r="24" spans="1:17" ht="15.75" customHeight="1" x14ac:dyDescent="0.2">
      <c r="A24" s="67"/>
      <c r="B24" s="79"/>
      <c r="C24" s="63" t="s">
        <v>50</v>
      </c>
      <c r="D24" s="61">
        <f t="shared" ca="1" si="1"/>
        <v>121</v>
      </c>
      <c r="E24" s="44">
        <f>$L$2-56</f>
        <v>45674</v>
      </c>
      <c r="F24" s="35"/>
      <c r="G24" s="47"/>
      <c r="H24" s="23"/>
      <c r="I24" s="25"/>
      <c r="J24" s="37"/>
      <c r="K24" s="47"/>
      <c r="L24" s="41" t="s">
        <v>51</v>
      </c>
      <c r="M24" s="42"/>
      <c r="N24" s="43">
        <f t="shared" ca="1" si="0"/>
        <v>121</v>
      </c>
      <c r="O24" s="44">
        <f>$L$2-28</f>
        <v>45702</v>
      </c>
      <c r="P24" s="45"/>
      <c r="Q24" s="13"/>
    </row>
    <row r="25" spans="1:17" ht="15.75" customHeight="1" x14ac:dyDescent="0.2">
      <c r="A25" s="67"/>
      <c r="B25" s="79"/>
      <c r="C25" s="63" t="s">
        <v>52</v>
      </c>
      <c r="D25" s="61">
        <f t="shared" ca="1" si="1"/>
        <v>121</v>
      </c>
      <c r="E25" s="44">
        <f>$L$2-28</f>
        <v>45702</v>
      </c>
      <c r="F25" s="35"/>
      <c r="G25" s="47"/>
      <c r="H25" s="23"/>
      <c r="I25" s="25"/>
      <c r="J25" s="37"/>
      <c r="K25" s="47"/>
      <c r="L25" s="41" t="s">
        <v>53</v>
      </c>
      <c r="M25" s="51"/>
      <c r="N25" s="43">
        <f t="shared" ca="1" si="0"/>
        <v>121</v>
      </c>
      <c r="O25" s="44">
        <f>$L$2-28</f>
        <v>45702</v>
      </c>
      <c r="P25" s="45"/>
      <c r="Q25" s="13"/>
    </row>
    <row r="26" spans="1:17" ht="15.75" customHeight="1" x14ac:dyDescent="0.2">
      <c r="A26" s="67"/>
      <c r="B26" s="79"/>
      <c r="C26" s="63" t="s">
        <v>54</v>
      </c>
      <c r="D26" s="61">
        <f ca="1">$L$2-$L$4</f>
        <v>121</v>
      </c>
      <c r="E26" s="44">
        <f>$L$2-28</f>
        <v>45702</v>
      </c>
      <c r="F26" s="35"/>
      <c r="G26" s="47"/>
      <c r="H26" s="23"/>
      <c r="I26" s="25"/>
      <c r="J26" s="37"/>
      <c r="K26" s="47"/>
      <c r="L26" s="41" t="s">
        <v>55</v>
      </c>
      <c r="M26" s="51"/>
      <c r="N26" s="43">
        <f t="shared" ca="1" si="0"/>
        <v>121</v>
      </c>
      <c r="O26" s="44">
        <f>$L$2-28</f>
        <v>45702</v>
      </c>
      <c r="P26" s="45"/>
      <c r="Q26" s="13"/>
    </row>
    <row r="27" spans="1:17" ht="15.75" customHeight="1" x14ac:dyDescent="0.2">
      <c r="A27" s="67"/>
      <c r="B27" s="79"/>
      <c r="C27" s="63" t="s">
        <v>56</v>
      </c>
      <c r="D27" s="61">
        <f ca="1">$L$2-$L$4</f>
        <v>121</v>
      </c>
      <c r="E27" s="44">
        <f>$L$2-56</f>
        <v>45674</v>
      </c>
      <c r="F27" s="35"/>
      <c r="G27" s="47"/>
      <c r="H27" s="23"/>
      <c r="I27" s="25"/>
      <c r="J27" s="37"/>
      <c r="K27" s="47"/>
      <c r="L27" s="41" t="s">
        <v>57</v>
      </c>
      <c r="M27" s="49"/>
      <c r="N27" s="43">
        <f t="shared" ca="1" si="0"/>
        <v>121</v>
      </c>
      <c r="O27" s="44">
        <f>$L$2-28</f>
        <v>45702</v>
      </c>
      <c r="P27" s="45"/>
      <c r="Q27" s="13"/>
    </row>
    <row r="28" spans="1:17" ht="15" x14ac:dyDescent="0.2">
      <c r="A28" s="67"/>
      <c r="B28" s="47"/>
      <c r="C28" s="63" t="s">
        <v>58</v>
      </c>
      <c r="D28" s="61">
        <f ca="1">$L$2-$L$4</f>
        <v>121</v>
      </c>
      <c r="E28" s="44">
        <f>$L$2-28</f>
        <v>45702</v>
      </c>
      <c r="F28" s="35"/>
      <c r="G28" s="47"/>
      <c r="H28" s="23"/>
      <c r="I28" s="25"/>
      <c r="J28" s="37"/>
      <c r="K28" s="47"/>
      <c r="L28" s="41" t="s">
        <v>59</v>
      </c>
      <c r="M28" s="54"/>
      <c r="N28" s="43">
        <f t="shared" ca="1" si="0"/>
        <v>121</v>
      </c>
      <c r="O28" s="44">
        <f>$L$2-28</f>
        <v>45702</v>
      </c>
      <c r="P28" s="45"/>
      <c r="Q28" s="13"/>
    </row>
    <row r="29" spans="1:17" ht="15" x14ac:dyDescent="0.2">
      <c r="A29" s="67"/>
      <c r="B29" s="47"/>
      <c r="C29" s="63" t="s">
        <v>60</v>
      </c>
      <c r="D29" s="61">
        <f ca="1">$L$2-$L$4</f>
        <v>121</v>
      </c>
      <c r="E29" s="44">
        <f>$L$2-56</f>
        <v>45674</v>
      </c>
      <c r="F29" s="35"/>
      <c r="G29" s="47"/>
      <c r="H29" s="23"/>
      <c r="I29" s="25"/>
      <c r="J29" s="37"/>
      <c r="K29" s="47"/>
      <c r="L29" s="41" t="s">
        <v>61</v>
      </c>
      <c r="M29" s="50">
        <f>$L$2-35</f>
        <v>45695</v>
      </c>
      <c r="N29" s="43">
        <f t="shared" ca="1" si="0"/>
        <v>121</v>
      </c>
      <c r="O29" s="44">
        <f>$L$2-56</f>
        <v>45674</v>
      </c>
      <c r="P29" s="45"/>
      <c r="Q29" s="13"/>
    </row>
    <row r="30" spans="1:17" ht="15" x14ac:dyDescent="0.2">
      <c r="A30" s="67"/>
      <c r="B30" s="47"/>
      <c r="C30" s="63" t="s">
        <v>62</v>
      </c>
      <c r="D30" s="61">
        <f ca="1">$L$2-$L$4</f>
        <v>121</v>
      </c>
      <c r="E30" s="44">
        <f>$L$2-56</f>
        <v>45674</v>
      </c>
      <c r="F30" s="35"/>
      <c r="G30" s="47"/>
      <c r="H30" s="23"/>
      <c r="I30" s="25"/>
      <c r="J30" s="37"/>
      <c r="K30" s="47"/>
      <c r="L30" s="41" t="s">
        <v>63</v>
      </c>
      <c r="M30" s="49"/>
      <c r="N30" s="43">
        <f t="shared" ca="1" si="0"/>
        <v>121</v>
      </c>
      <c r="O30" s="44">
        <f>$L$2-28</f>
        <v>45702</v>
      </c>
      <c r="P30" s="45"/>
      <c r="Q30" s="13"/>
    </row>
    <row r="31" spans="1:17" ht="15" x14ac:dyDescent="0.2">
      <c r="A31" s="67"/>
      <c r="B31" s="47"/>
      <c r="C31" s="63" t="s">
        <v>64</v>
      </c>
      <c r="D31" s="61">
        <f t="shared" ca="1" si="1"/>
        <v>121</v>
      </c>
      <c r="E31" s="44">
        <f>$L$2-28</f>
        <v>45702</v>
      </c>
      <c r="F31" s="35"/>
      <c r="G31" s="47"/>
      <c r="H31" s="23"/>
      <c r="I31" s="25"/>
      <c r="J31" s="37"/>
      <c r="K31" s="47"/>
      <c r="L31" s="41" t="s">
        <v>65</v>
      </c>
      <c r="M31" s="49"/>
      <c r="N31" s="43">
        <f t="shared" ca="1" si="0"/>
        <v>121</v>
      </c>
      <c r="O31" s="44">
        <f>$L$2-28</f>
        <v>45702</v>
      </c>
      <c r="P31" s="45"/>
      <c r="Q31" s="13"/>
    </row>
    <row r="32" spans="1:17" ht="15" x14ac:dyDescent="0.2">
      <c r="A32" s="67"/>
      <c r="B32" s="47"/>
      <c r="C32" s="63" t="s">
        <v>66</v>
      </c>
      <c r="D32" s="61">
        <f t="shared" ref="D32:D54" ca="1" si="4">$L$2-$L$4</f>
        <v>121</v>
      </c>
      <c r="E32" s="44">
        <f>$L$2-28</f>
        <v>45702</v>
      </c>
      <c r="F32" s="35"/>
      <c r="G32" s="47"/>
      <c r="H32" s="23"/>
      <c r="I32" s="25"/>
      <c r="J32" s="37"/>
      <c r="K32" s="47"/>
      <c r="L32" s="41" t="s">
        <v>67</v>
      </c>
      <c r="M32" s="49"/>
      <c r="N32" s="43">
        <f t="shared" ca="1" si="0"/>
        <v>121</v>
      </c>
      <c r="O32" s="44">
        <f>$L$2-35</f>
        <v>45695</v>
      </c>
      <c r="P32" s="45"/>
      <c r="Q32" s="13"/>
    </row>
    <row r="33" spans="1:17" ht="15" x14ac:dyDescent="0.2">
      <c r="A33" s="67"/>
      <c r="B33" s="47"/>
      <c r="C33" s="63" t="s">
        <v>68</v>
      </c>
      <c r="D33" s="61">
        <f t="shared" ca="1" si="4"/>
        <v>121</v>
      </c>
      <c r="E33" s="44">
        <f>$L$2-28</f>
        <v>45702</v>
      </c>
      <c r="F33" s="38"/>
      <c r="G33" s="47"/>
      <c r="H33" s="23"/>
      <c r="I33" s="25"/>
      <c r="J33" s="37"/>
      <c r="K33" s="47"/>
      <c r="L33" s="41" t="s">
        <v>69</v>
      </c>
      <c r="M33" s="50">
        <f>$L$2-56</f>
        <v>45674</v>
      </c>
      <c r="N33" s="43">
        <f t="shared" ca="1" si="0"/>
        <v>121</v>
      </c>
      <c r="O33" s="44">
        <f>$L$2-56</f>
        <v>45674</v>
      </c>
      <c r="P33" s="45"/>
      <c r="Q33" s="13"/>
    </row>
    <row r="34" spans="1:17" ht="15" x14ac:dyDescent="0.2">
      <c r="A34" s="67"/>
      <c r="B34" s="47"/>
      <c r="C34" s="63" t="s">
        <v>70</v>
      </c>
      <c r="D34" s="61">
        <f t="shared" ca="1" si="4"/>
        <v>121</v>
      </c>
      <c r="E34" s="44">
        <f>$L$2-28</f>
        <v>45702</v>
      </c>
      <c r="F34" s="38"/>
      <c r="G34" s="47"/>
      <c r="H34" s="23"/>
      <c r="I34" s="25"/>
      <c r="J34" s="37"/>
      <c r="K34" s="47"/>
      <c r="L34" s="41" t="s">
        <v>71</v>
      </c>
      <c r="M34" s="42"/>
      <c r="N34" s="43">
        <f t="shared" ca="1" si="0"/>
        <v>121</v>
      </c>
      <c r="O34" s="44">
        <f>$L$2-56</f>
        <v>45674</v>
      </c>
      <c r="P34" s="45"/>
      <c r="Q34" s="13"/>
    </row>
    <row r="35" spans="1:17" ht="15" x14ac:dyDescent="0.2">
      <c r="A35" s="67"/>
      <c r="B35" s="47"/>
      <c r="C35" s="63" t="s">
        <v>72</v>
      </c>
      <c r="D35" s="61">
        <f t="shared" ca="1" si="4"/>
        <v>121</v>
      </c>
      <c r="E35" s="44">
        <f>$L$2-56</f>
        <v>45674</v>
      </c>
      <c r="F35" s="38"/>
      <c r="G35" s="47"/>
      <c r="H35" s="23"/>
      <c r="I35" s="25"/>
      <c r="J35" s="37"/>
      <c r="K35" s="47"/>
      <c r="L35" s="41" t="s">
        <v>73</v>
      </c>
      <c r="M35" s="51"/>
      <c r="N35" s="43">
        <f t="shared" ref="N35:N54" ca="1" si="5">$L$2-$L$4</f>
        <v>121</v>
      </c>
      <c r="O35" s="44">
        <f>$L$2-56</f>
        <v>45674</v>
      </c>
      <c r="P35" s="45"/>
      <c r="Q35" s="13"/>
    </row>
    <row r="36" spans="1:17" ht="15" x14ac:dyDescent="0.2">
      <c r="A36" s="67"/>
      <c r="B36" s="47"/>
      <c r="C36" s="63" t="s">
        <v>74</v>
      </c>
      <c r="D36" s="61">
        <f t="shared" ca="1" si="4"/>
        <v>121</v>
      </c>
      <c r="E36" s="44">
        <f>$L$2-35</f>
        <v>45695</v>
      </c>
      <c r="F36" s="38"/>
      <c r="G36" s="47"/>
      <c r="H36" s="23"/>
      <c r="I36" s="25"/>
      <c r="J36" s="37"/>
      <c r="K36" s="47"/>
      <c r="L36" s="41" t="s">
        <v>75</v>
      </c>
      <c r="M36" s="50">
        <f>$L$2-35</f>
        <v>45695</v>
      </c>
      <c r="N36" s="43">
        <f t="shared" ca="1" si="5"/>
        <v>121</v>
      </c>
      <c r="O36" s="44">
        <f>$L$2-28</f>
        <v>45702</v>
      </c>
      <c r="P36" s="45"/>
      <c r="Q36" s="13"/>
    </row>
    <row r="37" spans="1:17" ht="15" x14ac:dyDescent="0.2">
      <c r="A37" s="67"/>
      <c r="B37" s="47"/>
      <c r="C37" s="63" t="s">
        <v>76</v>
      </c>
      <c r="D37" s="61">
        <f t="shared" ca="1" si="4"/>
        <v>121</v>
      </c>
      <c r="E37" s="44">
        <f>$L$2-28</f>
        <v>45702</v>
      </c>
      <c r="F37" s="38"/>
      <c r="G37" s="47"/>
      <c r="H37" s="23"/>
      <c r="I37" s="25"/>
      <c r="J37" s="37"/>
      <c r="K37" s="47"/>
      <c r="L37" s="41" t="s">
        <v>77</v>
      </c>
      <c r="M37" s="49"/>
      <c r="N37" s="43">
        <f t="shared" ca="1" si="5"/>
        <v>121</v>
      </c>
      <c r="O37" s="44">
        <f>$L$2-28</f>
        <v>45702</v>
      </c>
      <c r="P37" s="45"/>
      <c r="Q37" s="13"/>
    </row>
    <row r="38" spans="1:17" ht="15" x14ac:dyDescent="0.2">
      <c r="A38" s="67"/>
      <c r="B38" s="47"/>
      <c r="C38" s="64" t="s">
        <v>78</v>
      </c>
      <c r="D38" s="61">
        <f t="shared" ca="1" si="4"/>
        <v>121</v>
      </c>
      <c r="E38" s="44">
        <f>$L$2-28</f>
        <v>45702</v>
      </c>
      <c r="F38" s="38"/>
      <c r="G38" s="47"/>
      <c r="H38" s="23"/>
      <c r="I38" s="25"/>
      <c r="J38" s="37"/>
      <c r="K38" s="47"/>
      <c r="L38" s="41" t="s">
        <v>79</v>
      </c>
      <c r="M38" s="51"/>
      <c r="N38" s="43">
        <f t="shared" ca="1" si="5"/>
        <v>121</v>
      </c>
      <c r="O38" s="44">
        <f>$L$2-56</f>
        <v>45674</v>
      </c>
      <c r="P38" s="45"/>
      <c r="Q38" s="13"/>
    </row>
    <row r="39" spans="1:17" ht="15.75" customHeight="1" x14ac:dyDescent="0.2">
      <c r="A39" s="67"/>
      <c r="B39" s="47"/>
      <c r="C39" s="64" t="s">
        <v>80</v>
      </c>
      <c r="D39" s="61">
        <f t="shared" ca="1" si="4"/>
        <v>121</v>
      </c>
      <c r="E39" s="56">
        <f>$L$2-14</f>
        <v>45716</v>
      </c>
      <c r="F39" s="38"/>
      <c r="G39" s="47"/>
      <c r="H39" s="23"/>
      <c r="I39" s="25"/>
      <c r="J39" s="37"/>
      <c r="K39" s="47"/>
      <c r="L39" s="41" t="s">
        <v>81</v>
      </c>
      <c r="M39" s="50">
        <f>$L$2-35</f>
        <v>45695</v>
      </c>
      <c r="N39" s="43">
        <f t="shared" ca="1" si="5"/>
        <v>121</v>
      </c>
      <c r="O39" s="44">
        <f>$L$2-56</f>
        <v>45674</v>
      </c>
      <c r="P39" s="45"/>
      <c r="Q39" s="13"/>
    </row>
    <row r="40" spans="1:17" ht="15.75" customHeight="1" x14ac:dyDescent="0.2">
      <c r="A40" s="67"/>
      <c r="B40" s="47"/>
      <c r="C40" s="64" t="s">
        <v>82</v>
      </c>
      <c r="D40" s="61">
        <f t="shared" ca="1" si="4"/>
        <v>121</v>
      </c>
      <c r="E40" s="44">
        <f>$L$2-28</f>
        <v>45702</v>
      </c>
      <c r="F40" s="38"/>
      <c r="G40" s="47"/>
      <c r="H40" s="23"/>
      <c r="I40" s="25"/>
      <c r="J40" s="37"/>
      <c r="K40" s="47"/>
      <c r="L40" s="41" t="s">
        <v>83</v>
      </c>
      <c r="M40" s="51"/>
      <c r="N40" s="43">
        <f t="shared" ca="1" si="5"/>
        <v>121</v>
      </c>
      <c r="O40" s="44">
        <f>$L$2-28</f>
        <v>45702</v>
      </c>
      <c r="P40" s="45"/>
      <c r="Q40" s="13"/>
    </row>
    <row r="41" spans="1:17" ht="15" x14ac:dyDescent="0.2">
      <c r="A41" s="67"/>
      <c r="B41" s="47"/>
      <c r="C41" s="63" t="s">
        <v>84</v>
      </c>
      <c r="D41" s="61">
        <f t="shared" ca="1" si="4"/>
        <v>121</v>
      </c>
      <c r="E41" s="44">
        <f>$L$2-28</f>
        <v>45702</v>
      </c>
      <c r="F41" s="38"/>
      <c r="G41" s="47"/>
      <c r="H41" s="23"/>
      <c r="I41" s="25"/>
      <c r="J41" s="37"/>
      <c r="K41" s="47"/>
      <c r="L41" s="41" t="s">
        <v>85</v>
      </c>
      <c r="M41" s="42"/>
      <c r="N41" s="43">
        <f t="shared" ca="1" si="5"/>
        <v>121</v>
      </c>
      <c r="O41" s="44">
        <f>$L$2-28</f>
        <v>45702</v>
      </c>
      <c r="P41" s="45"/>
      <c r="Q41" s="13"/>
    </row>
    <row r="42" spans="1:17" ht="15" x14ac:dyDescent="0.2">
      <c r="A42" s="67"/>
      <c r="B42" s="47"/>
      <c r="C42" s="63" t="s">
        <v>86</v>
      </c>
      <c r="D42" s="61">
        <f t="shared" ca="1" si="4"/>
        <v>121</v>
      </c>
      <c r="E42" s="44">
        <f>$L$2-28</f>
        <v>45702</v>
      </c>
      <c r="F42" s="38"/>
      <c r="G42" s="47"/>
      <c r="H42" s="23"/>
      <c r="I42" s="25"/>
      <c r="J42" s="37"/>
      <c r="K42" s="47"/>
      <c r="L42" s="41" t="s">
        <v>87</v>
      </c>
      <c r="M42" s="49"/>
      <c r="N42" s="43">
        <f t="shared" ca="1" si="5"/>
        <v>121</v>
      </c>
      <c r="O42" s="44">
        <f>$L$2-28</f>
        <v>45702</v>
      </c>
      <c r="P42" s="45"/>
      <c r="Q42" s="13"/>
    </row>
    <row r="43" spans="1:17" ht="15" x14ac:dyDescent="0.2">
      <c r="A43" s="67"/>
      <c r="B43" s="47"/>
      <c r="C43" s="63" t="s">
        <v>88</v>
      </c>
      <c r="D43" s="61">
        <f t="shared" ca="1" si="4"/>
        <v>121</v>
      </c>
      <c r="E43" s="44">
        <f>$L$2-28</f>
        <v>45702</v>
      </c>
      <c r="F43" s="38"/>
      <c r="G43" s="47"/>
      <c r="H43" s="23"/>
      <c r="I43" s="25"/>
      <c r="J43" s="37"/>
      <c r="K43" s="47"/>
      <c r="L43" s="41" t="s">
        <v>89</v>
      </c>
      <c r="M43" s="42"/>
      <c r="N43" s="43">
        <f t="shared" ca="1" si="5"/>
        <v>121</v>
      </c>
      <c r="O43" s="44">
        <f>$L$2-28</f>
        <v>45702</v>
      </c>
      <c r="P43" s="45"/>
      <c r="Q43" s="13"/>
    </row>
    <row r="44" spans="1:17" ht="15" x14ac:dyDescent="0.2">
      <c r="A44" s="67"/>
      <c r="B44" s="47"/>
      <c r="C44" s="63" t="s">
        <v>90</v>
      </c>
      <c r="D44" s="43">
        <f t="shared" ca="1" si="4"/>
        <v>121</v>
      </c>
      <c r="E44" s="44">
        <f>$L$2-35</f>
        <v>45695</v>
      </c>
      <c r="F44" s="38"/>
      <c r="G44" s="47"/>
      <c r="H44" s="23"/>
      <c r="I44" s="25"/>
      <c r="J44" s="37"/>
      <c r="K44" s="47"/>
      <c r="L44" s="41" t="s">
        <v>91</v>
      </c>
      <c r="M44" s="42"/>
      <c r="N44" s="43">
        <f t="shared" ca="1" si="5"/>
        <v>121</v>
      </c>
      <c r="O44" s="44">
        <f>$L$2-35</f>
        <v>45695</v>
      </c>
      <c r="P44" s="45"/>
      <c r="Q44" s="13"/>
    </row>
    <row r="45" spans="1:17" ht="15" x14ac:dyDescent="0.2">
      <c r="A45" s="67"/>
      <c r="B45" s="47"/>
      <c r="C45" s="63" t="s">
        <v>92</v>
      </c>
      <c r="D45" s="61">
        <f t="shared" ca="1" si="4"/>
        <v>121</v>
      </c>
      <c r="E45" s="44">
        <f>$L$2-56</f>
        <v>45674</v>
      </c>
      <c r="F45" s="38"/>
      <c r="G45" s="47"/>
      <c r="H45" s="23"/>
      <c r="I45" s="25"/>
      <c r="J45" s="37"/>
      <c r="K45" s="47"/>
      <c r="L45" s="41" t="s">
        <v>93</v>
      </c>
      <c r="M45" s="51"/>
      <c r="N45" s="43">
        <f t="shared" ca="1" si="5"/>
        <v>121</v>
      </c>
      <c r="O45" s="44">
        <f t="shared" ref="O45:O50" si="6">$L$2-28</f>
        <v>45702</v>
      </c>
      <c r="P45" s="45"/>
      <c r="Q45" s="13"/>
    </row>
    <row r="46" spans="1:17" ht="15" customHeight="1" x14ac:dyDescent="0.2">
      <c r="A46" s="67"/>
      <c r="B46" s="47"/>
      <c r="C46" s="63" t="s">
        <v>94</v>
      </c>
      <c r="D46" s="43">
        <f t="shared" ca="1" si="4"/>
        <v>121</v>
      </c>
      <c r="E46" s="44">
        <f>$L$2-35</f>
        <v>45695</v>
      </c>
      <c r="F46" s="38"/>
      <c r="G46" s="47"/>
      <c r="H46" s="23"/>
      <c r="I46" s="25"/>
      <c r="J46" s="37"/>
      <c r="K46" s="47"/>
      <c r="L46" s="41" t="s">
        <v>95</v>
      </c>
      <c r="M46" s="51"/>
      <c r="N46" s="43">
        <f t="shared" ca="1" si="5"/>
        <v>121</v>
      </c>
      <c r="O46" s="44">
        <f t="shared" si="6"/>
        <v>45702</v>
      </c>
      <c r="P46" s="45"/>
      <c r="Q46" s="13"/>
    </row>
    <row r="47" spans="1:17" ht="15" x14ac:dyDescent="0.2">
      <c r="A47" s="67"/>
      <c r="B47" s="47"/>
      <c r="C47" s="63" t="s">
        <v>96</v>
      </c>
      <c r="D47" s="43">
        <f t="shared" ca="1" si="4"/>
        <v>121</v>
      </c>
      <c r="E47" s="44">
        <f>$L$2-35</f>
        <v>45695</v>
      </c>
      <c r="F47" s="38"/>
      <c r="G47" s="47"/>
      <c r="H47" s="23"/>
      <c r="I47" s="25"/>
      <c r="J47" s="37"/>
      <c r="K47" s="47"/>
      <c r="L47" s="41" t="s">
        <v>97</v>
      </c>
      <c r="M47" s="49"/>
      <c r="N47" s="43">
        <f t="shared" ca="1" si="5"/>
        <v>121</v>
      </c>
      <c r="O47" s="44">
        <f t="shared" si="6"/>
        <v>45702</v>
      </c>
      <c r="P47" s="45"/>
      <c r="Q47" s="13"/>
    </row>
    <row r="48" spans="1:17" ht="15.75" customHeight="1" x14ac:dyDescent="0.2">
      <c r="A48" s="67"/>
      <c r="B48" s="47"/>
      <c r="C48" s="63" t="s">
        <v>98</v>
      </c>
      <c r="D48" s="43">
        <f t="shared" ca="1" si="4"/>
        <v>121</v>
      </c>
      <c r="E48" s="44">
        <f>$L$2-28</f>
        <v>45702</v>
      </c>
      <c r="F48" s="38"/>
      <c r="G48" s="47"/>
      <c r="H48" s="23"/>
      <c r="I48" s="25"/>
      <c r="J48" s="37"/>
      <c r="K48" s="47"/>
      <c r="L48" s="55" t="s">
        <v>99</v>
      </c>
      <c r="M48" s="51"/>
      <c r="N48" s="43">
        <f t="shared" ca="1" si="5"/>
        <v>121</v>
      </c>
      <c r="O48" s="44">
        <f t="shared" si="6"/>
        <v>45702</v>
      </c>
      <c r="P48" s="45"/>
      <c r="Q48" s="13"/>
    </row>
    <row r="49" spans="1:17" ht="15.75" customHeight="1" x14ac:dyDescent="0.2">
      <c r="A49" s="67"/>
      <c r="B49" s="47"/>
      <c r="C49" s="63" t="s">
        <v>100</v>
      </c>
      <c r="D49" s="61">
        <f t="shared" ca="1" si="4"/>
        <v>121</v>
      </c>
      <c r="E49" s="44">
        <f>$L$2-28</f>
        <v>45702</v>
      </c>
      <c r="F49" s="38"/>
      <c r="G49" s="47"/>
      <c r="H49" s="23"/>
      <c r="I49" s="25"/>
      <c r="J49" s="37"/>
      <c r="K49" s="47"/>
      <c r="L49" s="41" t="s">
        <v>101</v>
      </c>
      <c r="M49" s="51"/>
      <c r="N49" s="43">
        <f t="shared" ca="1" si="5"/>
        <v>121</v>
      </c>
      <c r="O49" s="44">
        <f t="shared" si="6"/>
        <v>45702</v>
      </c>
      <c r="P49" s="45"/>
      <c r="Q49" s="13"/>
    </row>
    <row r="50" spans="1:17" ht="15" customHeight="1" x14ac:dyDescent="0.2">
      <c r="A50" s="67"/>
      <c r="B50" s="47"/>
      <c r="C50" s="63" t="s">
        <v>102</v>
      </c>
      <c r="D50" s="61">
        <f t="shared" ca="1" si="4"/>
        <v>121</v>
      </c>
      <c r="E50" s="44">
        <f>$L$2-28</f>
        <v>45702</v>
      </c>
      <c r="F50" s="38"/>
      <c r="G50" s="47"/>
      <c r="H50" s="23"/>
      <c r="I50" s="25"/>
      <c r="J50" s="37"/>
      <c r="K50" s="47"/>
      <c r="L50" s="41" t="s">
        <v>103</v>
      </c>
      <c r="M50" s="49"/>
      <c r="N50" s="43">
        <f t="shared" ca="1" si="5"/>
        <v>121</v>
      </c>
      <c r="O50" s="44">
        <f t="shared" si="6"/>
        <v>45702</v>
      </c>
      <c r="P50" s="45"/>
      <c r="Q50" s="13"/>
    </row>
    <row r="51" spans="1:17" ht="15" x14ac:dyDescent="0.2">
      <c r="A51" s="67"/>
      <c r="B51" s="47"/>
      <c r="C51" s="63" t="s">
        <v>104</v>
      </c>
      <c r="D51" s="61">
        <f t="shared" ca="1" si="4"/>
        <v>121</v>
      </c>
      <c r="E51" s="44">
        <f>$L$2-56</f>
        <v>45674</v>
      </c>
      <c r="F51" s="38"/>
      <c r="G51" s="47"/>
      <c r="H51" s="23"/>
      <c r="I51" s="25"/>
      <c r="J51" s="37"/>
      <c r="K51" s="47"/>
      <c r="L51" s="41" t="s">
        <v>105</v>
      </c>
      <c r="M51" s="51"/>
      <c r="N51" s="43">
        <f t="shared" ca="1" si="5"/>
        <v>121</v>
      </c>
      <c r="O51" s="56">
        <f>$L$2-56</f>
        <v>45674</v>
      </c>
      <c r="P51" s="45"/>
      <c r="Q51" s="13"/>
    </row>
    <row r="52" spans="1:17" ht="15.75" customHeight="1" x14ac:dyDescent="0.2">
      <c r="A52" s="67"/>
      <c r="B52" s="47"/>
      <c r="C52" s="63" t="s">
        <v>106</v>
      </c>
      <c r="D52" s="61">
        <f t="shared" ca="1" si="4"/>
        <v>121</v>
      </c>
      <c r="E52" s="44">
        <f>$L$2-28</f>
        <v>45702</v>
      </c>
      <c r="F52" s="38"/>
      <c r="G52" s="47"/>
      <c r="H52" s="23"/>
      <c r="I52" s="25"/>
      <c r="J52" s="37"/>
      <c r="K52" s="47"/>
      <c r="L52" s="41" t="s">
        <v>107</v>
      </c>
      <c r="M52" s="51"/>
      <c r="N52" s="43">
        <f t="shared" ca="1" si="5"/>
        <v>121</v>
      </c>
      <c r="O52" s="44">
        <f>$L$2-28</f>
        <v>45702</v>
      </c>
      <c r="P52" s="45"/>
      <c r="Q52" s="13"/>
    </row>
    <row r="53" spans="1:17" ht="15.75" customHeight="1" x14ac:dyDescent="0.2">
      <c r="A53" s="67"/>
      <c r="B53" s="47"/>
      <c r="C53" s="63" t="s">
        <v>108</v>
      </c>
      <c r="D53" s="61">
        <f t="shared" ca="1" si="4"/>
        <v>121</v>
      </c>
      <c r="E53" s="44">
        <f>$L$2-28</f>
        <v>45702</v>
      </c>
      <c r="F53" s="38"/>
      <c r="G53" s="46"/>
      <c r="H53" s="23"/>
      <c r="I53" s="25"/>
      <c r="J53" s="70"/>
      <c r="K53" s="71"/>
      <c r="L53" s="72" t="s">
        <v>109</v>
      </c>
      <c r="M53" s="73"/>
      <c r="N53" s="43">
        <f t="shared" ca="1" si="5"/>
        <v>121</v>
      </c>
      <c r="O53" s="69">
        <f>$L$2-28</f>
        <v>45702</v>
      </c>
      <c r="P53" s="74"/>
      <c r="Q53" s="13"/>
    </row>
    <row r="54" spans="1:17" ht="15.75" thickBot="1" x14ac:dyDescent="0.25">
      <c r="A54" s="68"/>
      <c r="B54" s="57"/>
      <c r="C54" s="65" t="s">
        <v>110</v>
      </c>
      <c r="D54" s="62">
        <f t="shared" ca="1" si="4"/>
        <v>121</v>
      </c>
      <c r="E54" s="60">
        <f>$L$2-56</f>
        <v>45674</v>
      </c>
      <c r="F54" s="39"/>
      <c r="G54" s="47"/>
      <c r="H54" s="23"/>
      <c r="I54" s="25"/>
      <c r="J54" s="76"/>
      <c r="K54" s="57"/>
      <c r="L54" s="58" t="s">
        <v>111</v>
      </c>
      <c r="M54" s="59"/>
      <c r="N54" s="77">
        <f t="shared" ca="1" si="5"/>
        <v>121</v>
      </c>
      <c r="O54" s="60">
        <f>$L$2-28</f>
        <v>45702</v>
      </c>
      <c r="P54" s="78"/>
      <c r="Q54" s="13"/>
    </row>
    <row r="55" spans="1:17" ht="15.75" customHeight="1" thickBot="1" x14ac:dyDescent="0.25">
      <c r="F55" s="15"/>
      <c r="G55" s="47"/>
      <c r="H55" s="23"/>
      <c r="I55" s="25"/>
      <c r="K55" s="75"/>
      <c r="Q55" s="13"/>
    </row>
    <row r="56" spans="1:17" ht="15" x14ac:dyDescent="0.2">
      <c r="A56" s="34">
        <f>L2-57</f>
        <v>45673</v>
      </c>
      <c r="C56" s="12" t="s">
        <v>112</v>
      </c>
      <c r="F56" s="15"/>
      <c r="G56" s="47"/>
      <c r="H56" s="23"/>
      <c r="I56" s="25"/>
      <c r="J56" s="34">
        <f>L2-57</f>
        <v>45673</v>
      </c>
      <c r="L56" s="12" t="s">
        <v>113</v>
      </c>
      <c r="Q56" s="13"/>
    </row>
    <row r="57" spans="1:17" ht="15" x14ac:dyDescent="0.2">
      <c r="A57" s="34">
        <f>L2-35</f>
        <v>45695</v>
      </c>
      <c r="C57" s="12" t="s">
        <v>114</v>
      </c>
      <c r="F57" s="15"/>
      <c r="G57" s="47"/>
      <c r="H57" s="23"/>
      <c r="I57" s="25"/>
      <c r="J57" s="34">
        <f>L2-35</f>
        <v>45695</v>
      </c>
      <c r="L57" s="12" t="s">
        <v>115</v>
      </c>
      <c r="Q57" s="13"/>
    </row>
    <row r="58" spans="1:17" ht="15.75" customHeight="1" x14ac:dyDescent="0.25">
      <c r="A58" s="34">
        <f>L2-28</f>
        <v>45702</v>
      </c>
      <c r="C58" s="12" t="s">
        <v>116</v>
      </c>
      <c r="F58" s="15"/>
      <c r="G58" s="47"/>
      <c r="H58" s="23"/>
      <c r="I58" s="25"/>
      <c r="J58" s="34">
        <f>L2-28</f>
        <v>45702</v>
      </c>
      <c r="L58" s="10" t="s">
        <v>117</v>
      </c>
    </row>
    <row r="59" spans="1:17" ht="15.75" customHeight="1" x14ac:dyDescent="0.2">
      <c r="C59" s="12" t="s">
        <v>118</v>
      </c>
      <c r="G59" s="47"/>
      <c r="H59" s="23"/>
      <c r="I59" s="25"/>
      <c r="L59" s="12" t="s">
        <v>119</v>
      </c>
    </row>
    <row r="60" spans="1:17" ht="20.25" customHeight="1" x14ac:dyDescent="0.2"/>
    <row r="62" spans="1:17" ht="14.25" customHeight="1" x14ac:dyDescent="0.2"/>
    <row r="63" spans="1:17" ht="14.25" customHeight="1" x14ac:dyDescent="0.2">
      <c r="A63" s="12"/>
      <c r="B63" s="12"/>
      <c r="F63" s="15"/>
    </row>
    <row r="64" spans="1:17" ht="14.25" x14ac:dyDescent="0.2">
      <c r="F64" s="15"/>
    </row>
    <row r="65" spans="6:6" ht="14.25" x14ac:dyDescent="0.2">
      <c r="F65" s="15"/>
    </row>
    <row r="66" spans="6:6" ht="14.25" x14ac:dyDescent="0.2">
      <c r="F66" s="15"/>
    </row>
    <row r="67" spans="6:6" ht="14.25" x14ac:dyDescent="0.2">
      <c r="F67" s="15"/>
    </row>
    <row r="68" spans="6:6" ht="14.25" x14ac:dyDescent="0.2">
      <c r="F68" s="15"/>
    </row>
    <row r="69" spans="6:6" ht="14.25" x14ac:dyDescent="0.2">
      <c r="F69" s="15"/>
    </row>
    <row r="70" spans="6:6" ht="14.25" x14ac:dyDescent="0.2">
      <c r="F70" s="15"/>
    </row>
    <row r="71" spans="6:6" ht="14.25" x14ac:dyDescent="0.2">
      <c r="F71" s="15"/>
    </row>
    <row r="72" spans="6:6" ht="14.25" x14ac:dyDescent="0.2">
      <c r="F72" s="15"/>
    </row>
    <row r="73" spans="6:6" ht="14.25" x14ac:dyDescent="0.2">
      <c r="F73" s="15"/>
    </row>
    <row r="74" spans="6:6" ht="14.25" x14ac:dyDescent="0.2">
      <c r="F74" s="15"/>
    </row>
    <row r="75" spans="6:6" ht="14.25" x14ac:dyDescent="0.2">
      <c r="F75" s="15"/>
    </row>
    <row r="76" spans="6:6" ht="14.25" x14ac:dyDescent="0.2">
      <c r="F76" s="15"/>
    </row>
    <row r="77" spans="6:6" ht="14.25" x14ac:dyDescent="0.2">
      <c r="F77" s="15"/>
    </row>
    <row r="78" spans="6:6" ht="14.25" x14ac:dyDescent="0.2">
      <c r="F78" s="15"/>
    </row>
    <row r="79" spans="6:6" ht="14.25" x14ac:dyDescent="0.2">
      <c r="F79" s="15"/>
    </row>
    <row r="80" spans="6:6" ht="14.25" x14ac:dyDescent="0.2">
      <c r="F80" s="15"/>
    </row>
    <row r="81" spans="6:6" ht="14.25" x14ac:dyDescent="0.2">
      <c r="F81" s="15"/>
    </row>
    <row r="82" spans="6:6" ht="14.25" x14ac:dyDescent="0.2">
      <c r="F82" s="15"/>
    </row>
    <row r="83" spans="6:6" ht="14.25" x14ac:dyDescent="0.2">
      <c r="F83" s="15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N44 D36 N15 D39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N32 D44 N10 N8 D46:D48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3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N54 D54 D35 D27 D22 N51 N29 D8 D10 D14 D24 D29:D30 D45 D51 N38:N39 N33:N35 N23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52 D37:D38 D28 D23 N36:N37 N13:N14 D7 D9 D11:D13 D15:D21 D25:D26 D40:D43 D49:D50 D52:D53 N7 N16:N22 N24:N28 N30:N31 N40:N43 N45:N50 D31:D34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xr:uid="{00000000-0004-0000-0000-000000000000}"/>
    <hyperlink ref="A3:C3" r:id="rId2" display="VA-Website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4 E24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9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0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5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6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8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9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0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1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2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3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4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5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6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7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8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9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0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3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4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5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6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7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8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9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0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1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2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3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4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5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6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7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8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9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0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1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2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3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4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5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6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7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8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28575</xdr:rowOff>
                  </from>
                  <to>
                    <xdr:col>1</xdr:col>
                    <xdr:colOff>9525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9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0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1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2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3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4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5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76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77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78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9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0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1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2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3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4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85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86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87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88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89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0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0</xdr:rowOff>
                  </from>
                  <to>
                    <xdr:col>10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1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2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3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33</xdr:row>
                    <xdr:rowOff>19050</xdr:rowOff>
                  </from>
                  <to>
                    <xdr:col>10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4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5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96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97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98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99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0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53</xdr:row>
                    <xdr:rowOff>38100</xdr:rowOff>
                  </from>
                  <to>
                    <xdr:col>10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1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2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03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04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5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10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06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51</xdr:row>
                    <xdr:rowOff>38100</xdr:rowOff>
                  </from>
                  <to>
                    <xdr:col>10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7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28575</xdr:rowOff>
                  </from>
                  <to>
                    <xdr:col>10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8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38100</xdr:rowOff>
                  </from>
                  <to>
                    <xdr:col>10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9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38100</xdr:rowOff>
                  </from>
                  <to>
                    <xdr:col>10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0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1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2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3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4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0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5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6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10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17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18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19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0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1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10</xdr:col>
                    <xdr:colOff>9525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2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23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28575</xdr:rowOff>
                  </from>
                  <to>
                    <xdr:col>10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4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25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26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27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8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9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0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1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2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3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4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19050</xdr:rowOff>
                  </from>
                  <to>
                    <xdr:col>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5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6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7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8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9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0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28575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1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2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3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4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51</xdr:row>
                    <xdr:rowOff>38100</xdr:rowOff>
                  </from>
                  <to>
                    <xdr:col>6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5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6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7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8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9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34</xdr:row>
                    <xdr:rowOff>28575</xdr:rowOff>
                  </from>
                  <to>
                    <xdr:col>6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0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1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2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28575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3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38100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4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38100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5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6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7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8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9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0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1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2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3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4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5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28575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6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7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8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36</xdr:row>
                    <xdr:rowOff>28575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9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0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1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2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3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74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75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76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77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28</xdr:row>
                    <xdr:rowOff>19050</xdr:rowOff>
                  </from>
                  <to>
                    <xdr:col>10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78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79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0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81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82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83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84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85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86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87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88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89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0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91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92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3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94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95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96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97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25</xdr:row>
                    <xdr:rowOff>19050</xdr:rowOff>
                  </from>
                  <to>
                    <xdr:col>16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98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99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0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01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02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03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04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05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06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34</xdr:row>
                    <xdr:rowOff>19050</xdr:rowOff>
                  </from>
                  <to>
                    <xdr:col>16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07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28575</xdr:rowOff>
                  </from>
                  <to>
                    <xdr:col>16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08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28575</xdr:rowOff>
                  </from>
                  <to>
                    <xdr:col>16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09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28575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0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11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12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13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14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15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43</xdr:row>
                    <xdr:rowOff>28575</xdr:rowOff>
                  </from>
                  <to>
                    <xdr:col>16</xdr:col>
                    <xdr:colOff>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16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17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18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19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38100</xdr:rowOff>
                  </from>
                  <to>
                    <xdr:col>16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0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38100</xdr:rowOff>
                  </from>
                  <to>
                    <xdr:col>16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21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38100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22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38100</xdr:rowOff>
                  </from>
                  <to>
                    <xdr:col>16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23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24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25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26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27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22</xdr:row>
                    <xdr:rowOff>19050</xdr:rowOff>
                  </from>
                  <to>
                    <xdr:col>1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28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29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0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31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32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33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34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35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36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37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38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39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0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41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47625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42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1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43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38100</xdr:rowOff>
                  </from>
                  <to>
                    <xdr:col>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44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45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4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4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4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4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5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5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28575</xdr:rowOff>
                  </from>
                  <to>
                    <xdr:col>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5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5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5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28575</xdr:rowOff>
                  </from>
                  <to>
                    <xdr:col>1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5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56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57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58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59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60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61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1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62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63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64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65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66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28575</xdr:rowOff>
                  </from>
                  <to>
                    <xdr:col>1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67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68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69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70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71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72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73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74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50</xdr:row>
                    <xdr:rowOff>38100</xdr:rowOff>
                  </from>
                  <to>
                    <xdr:col>1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75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76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77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78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79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80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81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82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83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84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85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86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87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88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89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90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91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92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0</xdr:rowOff>
                  </from>
                  <to>
                    <xdr:col>0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93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0</xdr:rowOff>
                  </from>
                  <to>
                    <xdr:col>0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294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295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96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97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298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99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00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01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02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03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04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05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06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07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08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09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10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11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12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13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14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180975</xdr:rowOff>
                  </from>
                  <to>
                    <xdr:col>0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15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180975</xdr:rowOff>
                  </from>
                  <to>
                    <xdr:col>0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16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17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18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19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20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21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22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23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24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25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26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27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28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29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30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31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32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33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34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35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36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19050</xdr:rowOff>
                  </from>
                  <to>
                    <xdr:col>0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37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19050</xdr:rowOff>
                  </from>
                  <to>
                    <xdr:col>0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38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39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40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41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42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190500</xdr:rowOff>
                  </from>
                  <to>
                    <xdr:col>0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43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190500</xdr:rowOff>
                  </from>
                  <to>
                    <xdr:col>0</xdr:col>
                    <xdr:colOff>457200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44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0</xdr:rowOff>
                  </from>
                  <to>
                    <xdr:col>0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45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0</xdr:rowOff>
                  </from>
                  <to>
                    <xdr:col>0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46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47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48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0</xdr:rowOff>
                  </from>
                  <to>
                    <xdr:col>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49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0</xdr:rowOff>
                  </from>
                  <to>
                    <xdr:col>0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50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0</xdr:rowOff>
                  </from>
                  <to>
                    <xdr:col>0</xdr:col>
                    <xdr:colOff>457200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51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0</xdr:rowOff>
                  </from>
                  <to>
                    <xdr:col>0</xdr:col>
                    <xdr:colOff>457200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52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0</xdr:rowOff>
                  </from>
                  <to>
                    <xdr:col>0</xdr:col>
                    <xdr:colOff>457200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53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0</xdr:rowOff>
                  </from>
                  <to>
                    <xdr:col>0</xdr:col>
                    <xdr:colOff>457200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54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55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56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57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58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59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60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190500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61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190500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62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63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64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65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66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67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68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69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70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48</xdr:row>
                    <xdr:rowOff>9525</xdr:rowOff>
                  </from>
                  <to>
                    <xdr:col>0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71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48</xdr:row>
                    <xdr:rowOff>9525</xdr:rowOff>
                  </from>
                  <to>
                    <xdr:col>0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72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73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74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75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9525</xdr:rowOff>
                  </from>
                  <to>
                    <xdr:col>0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76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77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9525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78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79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80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0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81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0</xdr:rowOff>
                  </from>
                  <to>
                    <xdr:col>0</xdr:col>
                    <xdr:colOff>457200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82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3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4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5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6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7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8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89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90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1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92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93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94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95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96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7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98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99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00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01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02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03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04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05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06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07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08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09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10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11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12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0</xdr:rowOff>
                  </from>
                  <to>
                    <xdr:col>9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13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0</xdr:rowOff>
                  </from>
                  <to>
                    <xdr:col>9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4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15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16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17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18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19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20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21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22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23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24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25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26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27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28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29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30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31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32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33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34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35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6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37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38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39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40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180975</xdr:rowOff>
                  </from>
                  <to>
                    <xdr:col>9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41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180975</xdr:rowOff>
                  </from>
                  <to>
                    <xdr:col>9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42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190500</xdr:rowOff>
                  </from>
                  <to>
                    <xdr:col>9</xdr:col>
                    <xdr:colOff>466725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43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190500</xdr:rowOff>
                  </from>
                  <to>
                    <xdr:col>9</xdr:col>
                    <xdr:colOff>466725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44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466725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45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466725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46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0</xdr:rowOff>
                  </from>
                  <to>
                    <xdr:col>9</xdr:col>
                    <xdr:colOff>466725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47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0</xdr:rowOff>
                  </from>
                  <to>
                    <xdr:col>9</xdr:col>
                    <xdr:colOff>466725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48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49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50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51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0</xdr:rowOff>
                  </from>
                  <to>
                    <xdr:col>9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52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0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53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0</xdr:rowOff>
                  </from>
                  <to>
                    <xdr:col>9</xdr:col>
                    <xdr:colOff>466725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54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55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56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57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58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59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60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61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62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63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64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65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66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67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68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9525</xdr:rowOff>
                  </from>
                  <to>
                    <xdr:col>9</xdr:col>
                    <xdr:colOff>466725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69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9525</xdr:rowOff>
                  </from>
                  <to>
                    <xdr:col>9</xdr:col>
                    <xdr:colOff>466725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70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71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72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9525</xdr:rowOff>
                  </from>
                  <to>
                    <xdr:col>9</xdr:col>
                    <xdr:colOff>466725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73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9525</xdr:rowOff>
                  </from>
                  <to>
                    <xdr:col>9</xdr:col>
                    <xdr:colOff>466725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74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75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76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77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78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0</xdr:rowOff>
                  </from>
                  <to>
                    <xdr:col>9</xdr:col>
                    <xdr:colOff>466725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79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0</xdr:rowOff>
                  </from>
                  <to>
                    <xdr:col>9</xdr:col>
                    <xdr:colOff>466725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80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81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82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83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84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85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86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87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88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89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90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91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92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93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494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495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496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497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498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499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00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01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02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03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04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05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0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06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07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08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09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10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11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12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13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14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15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16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17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18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19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20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21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22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23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24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25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26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27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28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29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30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31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32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33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34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35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19050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36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37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38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39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40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41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42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43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44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45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46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47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48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49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50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51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52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53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54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55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19050</xdr:rowOff>
                  </from>
                  <to>
                    <xdr:col>5</xdr:col>
                    <xdr:colOff>457200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56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57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58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59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60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61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62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63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64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65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66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67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68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69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70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71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72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73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74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75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76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77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78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79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80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19050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81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82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83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84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85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86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87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88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89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90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19050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91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92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93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94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5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19050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596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597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598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599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00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01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02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03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04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05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06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07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08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09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10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11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12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13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14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15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16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17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18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19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20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21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22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23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24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25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26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27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28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29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30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31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32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33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34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35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36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37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38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39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40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41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42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43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44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45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46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47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48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49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50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19050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51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52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53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54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55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56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57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58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59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60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61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62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63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64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65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66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67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68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69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70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71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72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73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74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75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76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77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78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79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80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81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82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83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84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85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86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687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688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689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690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691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692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693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694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695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28575</xdr:rowOff>
                  </from>
                  <to>
                    <xdr:col>5</xdr:col>
                    <xdr:colOff>457200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696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697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698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699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00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01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02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03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04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05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28575</xdr:rowOff>
                  </from>
                  <to>
                    <xdr:col>5</xdr:col>
                    <xdr:colOff>457200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06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07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08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09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10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28575</xdr:rowOff>
                  </from>
                  <to>
                    <xdr:col>5</xdr:col>
                    <xdr:colOff>457200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11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19050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12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13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19050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14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15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16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17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18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19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20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21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22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23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24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25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26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27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28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29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30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31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32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33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34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35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36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37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38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39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40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41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42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43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44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45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46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47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48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49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50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51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52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53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54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55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56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57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58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59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60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61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62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63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64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65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66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67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68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69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70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71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72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73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74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75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76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77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78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79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80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28575</xdr:rowOff>
                  </from>
                  <to>
                    <xdr:col>15</xdr:col>
                    <xdr:colOff>476250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81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82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83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28575</xdr:rowOff>
                  </from>
                  <to>
                    <xdr:col>15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84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85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86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28575</xdr:rowOff>
                  </from>
                  <to>
                    <xdr:col>15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787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788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789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28575</xdr:rowOff>
                  </from>
                  <to>
                    <xdr:col>15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790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791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792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0</xdr:rowOff>
                  </from>
                  <to>
                    <xdr:col>15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793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794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795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796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797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798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799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00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01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02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03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04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05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06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07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08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09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10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11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12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13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38100</xdr:rowOff>
                  </from>
                  <to>
                    <xdr:col>15</xdr:col>
                    <xdr:colOff>476250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14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15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9525</xdr:rowOff>
                  </from>
                  <to>
                    <xdr:col>15</xdr:col>
                    <xdr:colOff>476250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16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38100</xdr:rowOff>
                  </from>
                  <to>
                    <xdr:col>15</xdr:col>
                    <xdr:colOff>476250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17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18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19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20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0</xdr:rowOff>
                  </from>
                  <to>
                    <xdr:col>15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21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22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23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24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25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26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27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28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29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30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31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32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33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34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35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36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37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38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39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40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41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42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43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44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45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6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47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48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49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9525</xdr:rowOff>
                  </from>
                  <to>
                    <xdr:col>15</xdr:col>
                    <xdr:colOff>476250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50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0</xdr:rowOff>
                  </from>
                  <to>
                    <xdr:col>15</xdr:col>
                    <xdr:colOff>476250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51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9525</xdr:rowOff>
                  </from>
                  <to>
                    <xdr:col>15</xdr:col>
                    <xdr:colOff>476250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52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53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54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55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19050</xdr:rowOff>
                  </from>
                  <to>
                    <xdr:col>15</xdr:col>
                    <xdr:colOff>476250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56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57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0</xdr:rowOff>
                  </from>
                  <to>
                    <xdr:col>15</xdr:col>
                    <xdr:colOff>476250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58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59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60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61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62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63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64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65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66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67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68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69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70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71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72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73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0</xdr:rowOff>
                  </from>
                  <to>
                    <xdr:col>9</xdr:col>
                    <xdr:colOff>466725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74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75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76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77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78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79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80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81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82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83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84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85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86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887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888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889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890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891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0</xdr:rowOff>
                  </from>
                  <to>
                    <xdr:col>15</xdr:col>
                    <xdr:colOff>476250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892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893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894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895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896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897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898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899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00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0</xdr:rowOff>
                  </from>
                  <to>
                    <xdr:col>15</xdr:col>
                    <xdr:colOff>476250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01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02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03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04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05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0</xdr:rowOff>
                  </from>
                  <to>
                    <xdr:col>9</xdr:col>
                    <xdr:colOff>466725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06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0</xdr:rowOff>
                  </from>
                  <to>
                    <xdr:col>9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07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180975</xdr:rowOff>
                  </from>
                  <to>
                    <xdr:col>9</xdr:col>
                    <xdr:colOff>466725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08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49</xdr:row>
                    <xdr:rowOff>190500</xdr:rowOff>
                  </from>
                  <to>
                    <xdr:col>15</xdr:col>
                    <xdr:colOff>476250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09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10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11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12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13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14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15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16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17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0</xdr:rowOff>
                  </from>
                  <to>
                    <xdr:col>5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18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0</xdr:rowOff>
                  </from>
                  <to>
                    <xdr:col>0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19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20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21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22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23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24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25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26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27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0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28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29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0</xdr:rowOff>
                  </from>
                  <to>
                    <xdr:col>0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30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31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32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33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C60BEE713A024CA5BA99B3BC26B64F" ma:contentTypeVersion="18" ma:contentTypeDescription="Ein neues Dokument erstellen." ma:contentTypeScope="" ma:versionID="fecbd5453dfb7f9f36e82014b0a59335">
  <xsd:schema xmlns:xsd="http://www.w3.org/2001/XMLSchema" xmlns:xs="http://www.w3.org/2001/XMLSchema" xmlns:p="http://schemas.microsoft.com/office/2006/metadata/properties" xmlns:ns2="a12187f0-1ff0-47a7-a9ef-bee3c9558ee7" xmlns:ns3="1dcf919c-8142-4454-8e03-12b266d2d6cf" targetNamespace="http://schemas.microsoft.com/office/2006/metadata/properties" ma:root="true" ma:fieldsID="d4cb889bc740ded0990490d6d81544c0" ns2:_="" ns3:_="">
    <xsd:import namespace="a12187f0-1ff0-47a7-a9ef-bee3c9558ee7"/>
    <xsd:import namespace="1dcf919c-8142-4454-8e03-12b266d2d6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StatusQuo" minOccurs="0"/>
                <xsd:element ref="ns2:lcf76f155ced4ddcb4097134ff3c332f" minOccurs="0"/>
                <xsd:element ref="ns3:TaxCatchAll" minOccurs="0"/>
                <xsd:element ref="ns2:Notizen" minOccurs="0"/>
                <xsd:element ref="ns2:Priorit_x00e4_t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187f0-1ff0-47a7-a9ef-bee3c9558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StatusQuo" ma:index="18" nillable="true" ma:displayName="Arbeitsstand" ma:description="Beschreibung des Arbeitsstandes: Finales Dokument oder in Bearbeitung/ Work in Progress/ Entwurf" ma:format="Dropdown" ma:internalName="StatusQuo">
      <xsd:simpleType>
        <xsd:restriction base="dms:Choice">
          <xsd:enumeration value="Entwurf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a7b39d2-58a7-40a6-950f-9f8dd3a93b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izen" ma:index="22" nillable="true" ma:displayName="Notizen" ma:format="Dropdown" ma:internalName="Notizen">
      <xsd:simpleType>
        <xsd:restriction base="dms:Text">
          <xsd:maxLength value="255"/>
        </xsd:restriction>
      </xsd:simpleType>
    </xsd:element>
    <xsd:element name="Priorit_x00e4_t" ma:index="23" nillable="true" ma:displayName="Priorität" ma:format="Dropdown" ma:internalName="Priorit_x00e4_t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f919c-8142-4454-8e03-12b266d2d6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643fa76-e578-40ce-b0d6-fcf89f6bd962}" ma:internalName="TaxCatchAll" ma:showField="CatchAllData" ma:web="1dcf919c-8142-4454-8e03-12b266d2d6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cf919c-8142-4454-8e03-12b266d2d6cf" xsi:nil="true"/>
    <lcf76f155ced4ddcb4097134ff3c332f xmlns="a12187f0-1ff0-47a7-a9ef-bee3c9558ee7">
      <Terms xmlns="http://schemas.microsoft.com/office/infopath/2007/PartnerControls"/>
    </lcf76f155ced4ddcb4097134ff3c332f>
    <Priorit_x00e4_t xmlns="a12187f0-1ff0-47a7-a9ef-bee3c9558ee7" xsi:nil="true"/>
    <StatusQuo xmlns="a12187f0-1ff0-47a7-a9ef-bee3c9558ee7" xsi:nil="true"/>
    <Notizen xmlns="a12187f0-1ff0-47a7-a9ef-bee3c9558e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6AC002-4243-445D-A7CF-E12BA0D04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187f0-1ff0-47a7-a9ef-bee3c9558ee7"/>
    <ds:schemaRef ds:uri="1dcf919c-8142-4454-8e03-12b266d2d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D4CB2-E011-4AB0-93C6-81EA1ED56BC4}">
  <ds:schemaRefs>
    <ds:schemaRef ds:uri="http://schemas.microsoft.com/office/2006/metadata/properties"/>
    <ds:schemaRef ds:uri="http://schemas.microsoft.com/office/infopath/2007/PartnerControls"/>
    <ds:schemaRef ds:uri="e38b9d0e-1320-4b46-99bf-799ce106b1ad"/>
    <ds:schemaRef ds:uri="cf4af68a-56bf-4fe4-b7ff-ed39b128b3aa"/>
    <ds:schemaRef ds:uri="1dcf919c-8142-4454-8e03-12b266d2d6cf"/>
    <ds:schemaRef ds:uri="a12187f0-1ff0-47a7-a9ef-bee3c9558ee7"/>
  </ds:schemaRefs>
</ds:datastoreItem>
</file>

<file path=customXml/itemProps3.xml><?xml version="1.0" encoding="utf-8"?>
<ds:datastoreItem xmlns:ds="http://schemas.openxmlformats.org/officeDocument/2006/customXml" ds:itemID="{A2B44BC0-7708-4D33-87F4-6411AA3A6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Manager/>
  <Company>MCH Messe Schweiz (Basel)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Muriel Lehmann</dc:creator>
  <cp:keywords/>
  <dc:description/>
  <cp:lastModifiedBy>Ziegler, Anika</cp:lastModifiedBy>
  <cp:revision/>
  <dcterms:created xsi:type="dcterms:W3CDTF">2010-04-23T08:24:23Z</dcterms:created>
  <dcterms:modified xsi:type="dcterms:W3CDTF">2024-11-13T17:11:40Z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0x0101007FC60BEE713A024CA5BA99B3BC26B64F</vt:lpwstr>
  </property>
  <property fmtid="{D5CDD505-2E9C-101B-9397-08002B2CF9AE}" pid="3" name="MediaServiceImageTags">
    <vt:lpwstr/>
  </property>
</Properties>
</file>